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5480" windowHeight="9552"/>
  </bookViews>
  <sheets>
    <sheet name="Budget v Actual hours" sheetId="2" r:id="rId1"/>
    <sheet name="Sheet1" sheetId="3" r:id="rId2"/>
  </sheets>
  <calcPr calcId="125725"/>
</workbook>
</file>

<file path=xl/calcChain.xml><?xml version="1.0" encoding="utf-8"?>
<calcChain xmlns="http://schemas.openxmlformats.org/spreadsheetml/2006/main">
  <c r="U139" i="2"/>
  <c r="R139"/>
  <c r="O139"/>
  <c r="J139"/>
  <c r="X139"/>
  <c r="AA139"/>
  <c r="AD139"/>
  <c r="AG139"/>
  <c r="AJ139"/>
  <c r="AM139"/>
  <c r="AM132"/>
  <c r="AJ132"/>
  <c r="AG132"/>
  <c r="AD132"/>
  <c r="AA132"/>
  <c r="X132"/>
  <c r="U132"/>
  <c r="R132"/>
  <c r="O132"/>
  <c r="I132"/>
  <c r="H132"/>
  <c r="J132" s="1"/>
  <c r="AM85"/>
  <c r="AJ85"/>
  <c r="AG85"/>
  <c r="AD85"/>
  <c r="AA85"/>
  <c r="X85"/>
  <c r="U85"/>
  <c r="R85"/>
  <c r="O85"/>
  <c r="I85"/>
  <c r="H85"/>
  <c r="AM124"/>
  <c r="AJ124"/>
  <c r="AG124"/>
  <c r="AD124"/>
  <c r="AA124"/>
  <c r="X124"/>
  <c r="U124"/>
  <c r="R124"/>
  <c r="O124"/>
  <c r="I124"/>
  <c r="H124"/>
  <c r="AM123"/>
  <c r="AJ123"/>
  <c r="AG123"/>
  <c r="AD123"/>
  <c r="AA123"/>
  <c r="X123"/>
  <c r="U123"/>
  <c r="R123"/>
  <c r="O123"/>
  <c r="I123"/>
  <c r="H123"/>
  <c r="AM122"/>
  <c r="AJ122"/>
  <c r="AG122"/>
  <c r="AD122"/>
  <c r="AA122"/>
  <c r="X122"/>
  <c r="U122"/>
  <c r="R122"/>
  <c r="O122"/>
  <c r="I122"/>
  <c r="H122"/>
  <c r="AM121"/>
  <c r="AJ121"/>
  <c r="AG121"/>
  <c r="AD121"/>
  <c r="AA121"/>
  <c r="X121"/>
  <c r="U121"/>
  <c r="R121"/>
  <c r="O121"/>
  <c r="I121"/>
  <c r="H121"/>
  <c r="AM120"/>
  <c r="AJ120"/>
  <c r="AG120"/>
  <c r="AD120"/>
  <c r="AA120"/>
  <c r="X120"/>
  <c r="U120"/>
  <c r="R120"/>
  <c r="O120"/>
  <c r="I120"/>
  <c r="H120"/>
  <c r="AM119"/>
  <c r="AJ119"/>
  <c r="AG119"/>
  <c r="AD119"/>
  <c r="AA119"/>
  <c r="X119"/>
  <c r="U119"/>
  <c r="R119"/>
  <c r="O119"/>
  <c r="I119"/>
  <c r="H119"/>
  <c r="AM118"/>
  <c r="AJ118"/>
  <c r="AG118"/>
  <c r="AD118"/>
  <c r="AA118"/>
  <c r="X118"/>
  <c r="U118"/>
  <c r="R118"/>
  <c r="O118"/>
  <c r="I118"/>
  <c r="H118"/>
  <c r="AM117"/>
  <c r="AJ117"/>
  <c r="AG117"/>
  <c r="AD117"/>
  <c r="AA117"/>
  <c r="X117"/>
  <c r="U117"/>
  <c r="R117"/>
  <c r="O117"/>
  <c r="I117"/>
  <c r="H117"/>
  <c r="AM116"/>
  <c r="AJ116"/>
  <c r="AG116"/>
  <c r="AD116"/>
  <c r="AA116"/>
  <c r="X116"/>
  <c r="U116"/>
  <c r="R116"/>
  <c r="O116"/>
  <c r="I116"/>
  <c r="H116"/>
  <c r="AM115"/>
  <c r="AJ115"/>
  <c r="AG115"/>
  <c r="AD115"/>
  <c r="AA115"/>
  <c r="X115"/>
  <c r="U115"/>
  <c r="R115"/>
  <c r="O115"/>
  <c r="I115"/>
  <c r="H115"/>
  <c r="AL114"/>
  <c r="AK114"/>
  <c r="AI114"/>
  <c r="AH114"/>
  <c r="AF114"/>
  <c r="AE114"/>
  <c r="AC114"/>
  <c r="AB114"/>
  <c r="Z114"/>
  <c r="Y114"/>
  <c r="W114"/>
  <c r="V114"/>
  <c r="T114"/>
  <c r="S114"/>
  <c r="Q114"/>
  <c r="P114"/>
  <c r="N114"/>
  <c r="M114"/>
  <c r="AD39"/>
  <c r="AL102"/>
  <c r="AK102"/>
  <c r="AI102"/>
  <c r="AH102"/>
  <c r="AF102"/>
  <c r="AE102"/>
  <c r="AC102"/>
  <c r="AB102"/>
  <c r="Z102"/>
  <c r="Y102"/>
  <c r="W102"/>
  <c r="V102"/>
  <c r="T102"/>
  <c r="S102"/>
  <c r="Q102"/>
  <c r="P102"/>
  <c r="N102"/>
  <c r="M102"/>
  <c r="AM112"/>
  <c r="AJ112"/>
  <c r="AG112"/>
  <c r="AD112"/>
  <c r="AA112"/>
  <c r="X112"/>
  <c r="U112"/>
  <c r="R112"/>
  <c r="O112"/>
  <c r="I112"/>
  <c r="H112"/>
  <c r="AM111"/>
  <c r="AJ111"/>
  <c r="AG111"/>
  <c r="AD111"/>
  <c r="AA111"/>
  <c r="X111"/>
  <c r="U111"/>
  <c r="R111"/>
  <c r="O111"/>
  <c r="I111"/>
  <c r="H111"/>
  <c r="AM110"/>
  <c r="AJ110"/>
  <c r="AG110"/>
  <c r="AD110"/>
  <c r="AA110"/>
  <c r="X110"/>
  <c r="U110"/>
  <c r="R110"/>
  <c r="O110"/>
  <c r="I110"/>
  <c r="H110"/>
  <c r="AM109"/>
  <c r="AJ109"/>
  <c r="AG109"/>
  <c r="AD109"/>
  <c r="AA109"/>
  <c r="X109"/>
  <c r="U109"/>
  <c r="R109"/>
  <c r="O109"/>
  <c r="I109"/>
  <c r="H109"/>
  <c r="AM108"/>
  <c r="AJ108"/>
  <c r="AG108"/>
  <c r="AD108"/>
  <c r="AA108"/>
  <c r="X108"/>
  <c r="U108"/>
  <c r="R108"/>
  <c r="O108"/>
  <c r="I108"/>
  <c r="H108"/>
  <c r="AM107"/>
  <c r="AJ107"/>
  <c r="AG107"/>
  <c r="AD107"/>
  <c r="AA107"/>
  <c r="X107"/>
  <c r="U107"/>
  <c r="R107"/>
  <c r="O107"/>
  <c r="I107"/>
  <c r="H107"/>
  <c r="AM106"/>
  <c r="AJ106"/>
  <c r="AG106"/>
  <c r="AD106"/>
  <c r="AA106"/>
  <c r="X106"/>
  <c r="U106"/>
  <c r="R106"/>
  <c r="O106"/>
  <c r="I106"/>
  <c r="H106"/>
  <c r="AM105"/>
  <c r="AJ105"/>
  <c r="AG105"/>
  <c r="AD105"/>
  <c r="AA105"/>
  <c r="X105"/>
  <c r="U105"/>
  <c r="R105"/>
  <c r="O105"/>
  <c r="I105"/>
  <c r="H105"/>
  <c r="AM104"/>
  <c r="AJ104"/>
  <c r="AG104"/>
  <c r="AD104"/>
  <c r="AA104"/>
  <c r="X104"/>
  <c r="U104"/>
  <c r="R104"/>
  <c r="O104"/>
  <c r="I104"/>
  <c r="H104"/>
  <c r="AM103"/>
  <c r="AJ103"/>
  <c r="AG103"/>
  <c r="AD103"/>
  <c r="AA103"/>
  <c r="X103"/>
  <c r="U103"/>
  <c r="R103"/>
  <c r="O103"/>
  <c r="I103"/>
  <c r="H103"/>
  <c r="AM84"/>
  <c r="AJ84"/>
  <c r="AG84"/>
  <c r="AD84"/>
  <c r="AA84"/>
  <c r="X84"/>
  <c r="U84"/>
  <c r="R84"/>
  <c r="O84"/>
  <c r="I84"/>
  <c r="H84"/>
  <c r="AM83"/>
  <c r="AJ83"/>
  <c r="AG83"/>
  <c r="AD83"/>
  <c r="AA83"/>
  <c r="X83"/>
  <c r="U83"/>
  <c r="R83"/>
  <c r="O83"/>
  <c r="I83"/>
  <c r="H83"/>
  <c r="AM82"/>
  <c r="AJ82"/>
  <c r="AG82"/>
  <c r="AD82"/>
  <c r="AA82"/>
  <c r="X82"/>
  <c r="U82"/>
  <c r="R82"/>
  <c r="O82"/>
  <c r="I82"/>
  <c r="H82"/>
  <c r="AM81"/>
  <c r="AJ81"/>
  <c r="AG81"/>
  <c r="AD81"/>
  <c r="AA81"/>
  <c r="X81"/>
  <c r="U81"/>
  <c r="R81"/>
  <c r="O81"/>
  <c r="I81"/>
  <c r="H81"/>
  <c r="AM80"/>
  <c r="AJ80"/>
  <c r="AG80"/>
  <c r="AD80"/>
  <c r="AA80"/>
  <c r="X80"/>
  <c r="U80"/>
  <c r="R80"/>
  <c r="O80"/>
  <c r="I80"/>
  <c r="H80"/>
  <c r="AM79"/>
  <c r="AJ79"/>
  <c r="AG79"/>
  <c r="AD79"/>
  <c r="AA79"/>
  <c r="X79"/>
  <c r="U79"/>
  <c r="R79"/>
  <c r="O79"/>
  <c r="I79"/>
  <c r="H79"/>
  <c r="AM78"/>
  <c r="AJ78"/>
  <c r="AG78"/>
  <c r="AD78"/>
  <c r="AA78"/>
  <c r="X78"/>
  <c r="U78"/>
  <c r="R78"/>
  <c r="O78"/>
  <c r="I78"/>
  <c r="H78"/>
  <c r="AM77"/>
  <c r="AJ77"/>
  <c r="AG77"/>
  <c r="AD77"/>
  <c r="AA77"/>
  <c r="X77"/>
  <c r="U77"/>
  <c r="R77"/>
  <c r="O77"/>
  <c r="I77"/>
  <c r="H77"/>
  <c r="AM76"/>
  <c r="AJ76"/>
  <c r="AG76"/>
  <c r="AD76"/>
  <c r="AA76"/>
  <c r="X76"/>
  <c r="U76"/>
  <c r="R76"/>
  <c r="O76"/>
  <c r="I76"/>
  <c r="H76"/>
  <c r="AM75"/>
  <c r="AJ75"/>
  <c r="AG75"/>
  <c r="AD75"/>
  <c r="AA75"/>
  <c r="X75"/>
  <c r="U75"/>
  <c r="R75"/>
  <c r="O75"/>
  <c r="I75"/>
  <c r="H75"/>
  <c r="AL74"/>
  <c r="AK74"/>
  <c r="AI74"/>
  <c r="AH74"/>
  <c r="AF74"/>
  <c r="AE74"/>
  <c r="AC74"/>
  <c r="AB74"/>
  <c r="Z74"/>
  <c r="Y74"/>
  <c r="W74"/>
  <c r="V74"/>
  <c r="T74"/>
  <c r="S74"/>
  <c r="Q74"/>
  <c r="P74"/>
  <c r="N74"/>
  <c r="M74"/>
  <c r="I32"/>
  <c r="I30"/>
  <c r="O30"/>
  <c r="I25"/>
  <c r="I24"/>
  <c r="I23"/>
  <c r="I19"/>
  <c r="I18"/>
  <c r="I17"/>
  <c r="I16"/>
  <c r="I15"/>
  <c r="AM144"/>
  <c r="AM142" s="1"/>
  <c r="AL142"/>
  <c r="AK142"/>
  <c r="AM140"/>
  <c r="AM131"/>
  <c r="AM138"/>
  <c r="AM137"/>
  <c r="AM133"/>
  <c r="AM130"/>
  <c r="AM129"/>
  <c r="AM128"/>
  <c r="AM127"/>
  <c r="AL126"/>
  <c r="AK126"/>
  <c r="AM100"/>
  <c r="AM99"/>
  <c r="AM98"/>
  <c r="AM97"/>
  <c r="AM96"/>
  <c r="AM95"/>
  <c r="AM94"/>
  <c r="AM93"/>
  <c r="AM92"/>
  <c r="AM91"/>
  <c r="AL90"/>
  <c r="AK90"/>
  <c r="AM72"/>
  <c r="AM71"/>
  <c r="AM70"/>
  <c r="AM69"/>
  <c r="AM68"/>
  <c r="AM67"/>
  <c r="AM66"/>
  <c r="AM65"/>
  <c r="AM64"/>
  <c r="AM63"/>
  <c r="AL62"/>
  <c r="AK62"/>
  <c r="AM61"/>
  <c r="AM60"/>
  <c r="AM59"/>
  <c r="AM58"/>
  <c r="AM57"/>
  <c r="AM56"/>
  <c r="AM55"/>
  <c r="AM54"/>
  <c r="AM53"/>
  <c r="AM52"/>
  <c r="AM51"/>
  <c r="AL50"/>
  <c r="AK50"/>
  <c r="AM49"/>
  <c r="AM48"/>
  <c r="AM47"/>
  <c r="AM46"/>
  <c r="AM45"/>
  <c r="AM44"/>
  <c r="AM43"/>
  <c r="AM42"/>
  <c r="AM41"/>
  <c r="AM40"/>
  <c r="AM39"/>
  <c r="AL38"/>
  <c r="AK38"/>
  <c r="AM34"/>
  <c r="AM33"/>
  <c r="AM32"/>
  <c r="AM31"/>
  <c r="AM30"/>
  <c r="AM29"/>
  <c r="AM28"/>
  <c r="AM27"/>
  <c r="AM26"/>
  <c r="AM25"/>
  <c r="AM24"/>
  <c r="AM23"/>
  <c r="AL21"/>
  <c r="AK21"/>
  <c r="AM19"/>
  <c r="AM18"/>
  <c r="AM17"/>
  <c r="AM16"/>
  <c r="AM15"/>
  <c r="AL13"/>
  <c r="AK13"/>
  <c r="AJ144"/>
  <c r="AJ142" s="1"/>
  <c r="AI142"/>
  <c r="AH142"/>
  <c r="AJ140"/>
  <c r="AJ131"/>
  <c r="AJ138"/>
  <c r="AJ137"/>
  <c r="AJ133"/>
  <c r="AJ130"/>
  <c r="AJ129"/>
  <c r="AJ128"/>
  <c r="AJ127"/>
  <c r="AI126"/>
  <c r="AH126"/>
  <c r="AJ100"/>
  <c r="AJ99"/>
  <c r="AJ98"/>
  <c r="AJ97"/>
  <c r="AJ96"/>
  <c r="AJ95"/>
  <c r="AJ94"/>
  <c r="AJ93"/>
  <c r="AJ92"/>
  <c r="AJ91"/>
  <c r="AI90"/>
  <c r="AH90"/>
  <c r="AJ72"/>
  <c r="AJ71"/>
  <c r="AJ70"/>
  <c r="AJ69"/>
  <c r="AJ68"/>
  <c r="AJ67"/>
  <c r="AJ66"/>
  <c r="AJ65"/>
  <c r="AJ64"/>
  <c r="AJ63"/>
  <c r="AI62"/>
  <c r="AH62"/>
  <c r="AJ61"/>
  <c r="AJ60"/>
  <c r="AJ59"/>
  <c r="AJ58"/>
  <c r="AJ57"/>
  <c r="AJ56"/>
  <c r="AJ55"/>
  <c r="AJ54"/>
  <c r="AJ53"/>
  <c r="AJ52"/>
  <c r="AJ51"/>
  <c r="AI50"/>
  <c r="AH50"/>
  <c r="AJ49"/>
  <c r="AJ48"/>
  <c r="AJ47"/>
  <c r="AJ46"/>
  <c r="AJ45"/>
  <c r="AJ44"/>
  <c r="AJ43"/>
  <c r="AJ42"/>
  <c r="AJ41"/>
  <c r="AJ40"/>
  <c r="AJ39"/>
  <c r="AI38"/>
  <c r="AH38"/>
  <c r="AJ34"/>
  <c r="AJ33"/>
  <c r="AJ32"/>
  <c r="AJ31"/>
  <c r="AJ30"/>
  <c r="AJ29"/>
  <c r="AJ28"/>
  <c r="AJ27"/>
  <c r="AJ26"/>
  <c r="AJ25"/>
  <c r="AJ24"/>
  <c r="AJ23"/>
  <c r="AI21"/>
  <c r="AH21"/>
  <c r="AJ19"/>
  <c r="AJ18"/>
  <c r="AJ17"/>
  <c r="AJ16"/>
  <c r="AJ15"/>
  <c r="AI13"/>
  <c r="AH13"/>
  <c r="AF126"/>
  <c r="AE126"/>
  <c r="AC126"/>
  <c r="AB126"/>
  <c r="Z126"/>
  <c r="Y126"/>
  <c r="W126"/>
  <c r="V126"/>
  <c r="T126"/>
  <c r="S126"/>
  <c r="Q126"/>
  <c r="P126"/>
  <c r="N126"/>
  <c r="M126"/>
  <c r="AF90"/>
  <c r="AE90"/>
  <c r="AC90"/>
  <c r="AB90"/>
  <c r="Z90"/>
  <c r="Y90"/>
  <c r="W90"/>
  <c r="V90"/>
  <c r="T90"/>
  <c r="S90"/>
  <c r="Q90"/>
  <c r="P90"/>
  <c r="N90"/>
  <c r="M90"/>
  <c r="AF62"/>
  <c r="AE62"/>
  <c r="AC62"/>
  <c r="AB62"/>
  <c r="Z62"/>
  <c r="Y62"/>
  <c r="W62"/>
  <c r="V62"/>
  <c r="T62"/>
  <c r="S62"/>
  <c r="Q62"/>
  <c r="P62"/>
  <c r="N62"/>
  <c r="M62"/>
  <c r="AF38"/>
  <c r="AE38"/>
  <c r="AC38"/>
  <c r="AB38"/>
  <c r="Z38"/>
  <c r="Y38"/>
  <c r="W38"/>
  <c r="V38"/>
  <c r="T38"/>
  <c r="S38"/>
  <c r="Q38"/>
  <c r="P38"/>
  <c r="N38"/>
  <c r="M38"/>
  <c r="AF50"/>
  <c r="AE50"/>
  <c r="AC50"/>
  <c r="AB50"/>
  <c r="Z50"/>
  <c r="Y50"/>
  <c r="W50"/>
  <c r="V50"/>
  <c r="T50"/>
  <c r="S50"/>
  <c r="Q50"/>
  <c r="N50"/>
  <c r="P50"/>
  <c r="M50"/>
  <c r="AG131"/>
  <c r="AA131"/>
  <c r="X131"/>
  <c r="U131"/>
  <c r="R131"/>
  <c r="O140"/>
  <c r="O131"/>
  <c r="I131"/>
  <c r="H131"/>
  <c r="AD131"/>
  <c r="H17"/>
  <c r="J17" s="1"/>
  <c r="AG133"/>
  <c r="AG130"/>
  <c r="AG129"/>
  <c r="AG128"/>
  <c r="AG127"/>
  <c r="AG100"/>
  <c r="AG99"/>
  <c r="AG98"/>
  <c r="AG97"/>
  <c r="AG96"/>
  <c r="AG95"/>
  <c r="AG94"/>
  <c r="AG93"/>
  <c r="AG92"/>
  <c r="AG91"/>
  <c r="AG72"/>
  <c r="AG71"/>
  <c r="AG70"/>
  <c r="AG69"/>
  <c r="AG68"/>
  <c r="AG67"/>
  <c r="AG66"/>
  <c r="AG65"/>
  <c r="AG64"/>
  <c r="AG63"/>
  <c r="AG61"/>
  <c r="AG60"/>
  <c r="AG59"/>
  <c r="AG58"/>
  <c r="AG57"/>
  <c r="AG56"/>
  <c r="AG55"/>
  <c r="AG54"/>
  <c r="AG53"/>
  <c r="AG52"/>
  <c r="AG51"/>
  <c r="AG49"/>
  <c r="AG48"/>
  <c r="AG47"/>
  <c r="AG46"/>
  <c r="AG45"/>
  <c r="AG44"/>
  <c r="AG43"/>
  <c r="AG42"/>
  <c r="AG41"/>
  <c r="AG40"/>
  <c r="AD141"/>
  <c r="AD140"/>
  <c r="AD138"/>
  <c r="AD137"/>
  <c r="AD136"/>
  <c r="AD133"/>
  <c r="AD130"/>
  <c r="AD129"/>
  <c r="AD128"/>
  <c r="AD127"/>
  <c r="AD100"/>
  <c r="AD99"/>
  <c r="AD98"/>
  <c r="AD97"/>
  <c r="AD96"/>
  <c r="AD95"/>
  <c r="AD94"/>
  <c r="AD93"/>
  <c r="AD92"/>
  <c r="AD91"/>
  <c r="AD72"/>
  <c r="AD71"/>
  <c r="AD70"/>
  <c r="AD69"/>
  <c r="AD68"/>
  <c r="AD67"/>
  <c r="AD66"/>
  <c r="AD65"/>
  <c r="AD64"/>
  <c r="AD63"/>
  <c r="AD61"/>
  <c r="AD60"/>
  <c r="AD59"/>
  <c r="AD58"/>
  <c r="AD57"/>
  <c r="AD56"/>
  <c r="AD55"/>
  <c r="AD54"/>
  <c r="AD53"/>
  <c r="AD52"/>
  <c r="AD51"/>
  <c r="AD49"/>
  <c r="AD48"/>
  <c r="AD47"/>
  <c r="AD46"/>
  <c r="AD45"/>
  <c r="AD44"/>
  <c r="AD43"/>
  <c r="AD42"/>
  <c r="AD41"/>
  <c r="AD40"/>
  <c r="AA133"/>
  <c r="AA130"/>
  <c r="AA129"/>
  <c r="AA128"/>
  <c r="AA127"/>
  <c r="AA100"/>
  <c r="AA99"/>
  <c r="AA98"/>
  <c r="AA97"/>
  <c r="AA96"/>
  <c r="AA95"/>
  <c r="AA94"/>
  <c r="AA93"/>
  <c r="AA92"/>
  <c r="AA91"/>
  <c r="AA72"/>
  <c r="AA71"/>
  <c r="AA70"/>
  <c r="AA69"/>
  <c r="AA68"/>
  <c r="AA67"/>
  <c r="AA66"/>
  <c r="AA65"/>
  <c r="AA64"/>
  <c r="AA63"/>
  <c r="AA61"/>
  <c r="AA60"/>
  <c r="AA59"/>
  <c r="AA58"/>
  <c r="AA57"/>
  <c r="AA56"/>
  <c r="AA55"/>
  <c r="AA54"/>
  <c r="AA53"/>
  <c r="AA52"/>
  <c r="AA51"/>
  <c r="AA49"/>
  <c r="AA48"/>
  <c r="AA47"/>
  <c r="AA46"/>
  <c r="AA45"/>
  <c r="AA44"/>
  <c r="AA43"/>
  <c r="AA42"/>
  <c r="AA41"/>
  <c r="AA40"/>
  <c r="AA39"/>
  <c r="X133"/>
  <c r="X130"/>
  <c r="X129"/>
  <c r="X128"/>
  <c r="X127"/>
  <c r="X100"/>
  <c r="X99"/>
  <c r="X98"/>
  <c r="X97"/>
  <c r="X96"/>
  <c r="X95"/>
  <c r="X94"/>
  <c r="X93"/>
  <c r="X92"/>
  <c r="X91"/>
  <c r="X72"/>
  <c r="X71"/>
  <c r="X70"/>
  <c r="X69"/>
  <c r="X68"/>
  <c r="X67"/>
  <c r="X66"/>
  <c r="X65"/>
  <c r="X64"/>
  <c r="X63"/>
  <c r="X61"/>
  <c r="X60"/>
  <c r="X59"/>
  <c r="X58"/>
  <c r="X57"/>
  <c r="X56"/>
  <c r="X55"/>
  <c r="X54"/>
  <c r="X53"/>
  <c r="X52"/>
  <c r="X51"/>
  <c r="X49"/>
  <c r="X48"/>
  <c r="X47"/>
  <c r="X46"/>
  <c r="X45"/>
  <c r="X44"/>
  <c r="X43"/>
  <c r="X42"/>
  <c r="X41"/>
  <c r="X40"/>
  <c r="X39"/>
  <c r="U133"/>
  <c r="U130"/>
  <c r="U129"/>
  <c r="U128"/>
  <c r="U127"/>
  <c r="U100"/>
  <c r="U99"/>
  <c r="U98"/>
  <c r="U97"/>
  <c r="U96"/>
  <c r="U95"/>
  <c r="U94"/>
  <c r="U93"/>
  <c r="U92"/>
  <c r="U91"/>
  <c r="U72"/>
  <c r="U71"/>
  <c r="U70"/>
  <c r="U69"/>
  <c r="U68"/>
  <c r="U67"/>
  <c r="U66"/>
  <c r="U65"/>
  <c r="U64"/>
  <c r="U63"/>
  <c r="U61"/>
  <c r="U60"/>
  <c r="U59"/>
  <c r="U58"/>
  <c r="U57"/>
  <c r="U56"/>
  <c r="U55"/>
  <c r="U54"/>
  <c r="U53"/>
  <c r="U52"/>
  <c r="U51"/>
  <c r="U49"/>
  <c r="U48"/>
  <c r="U47"/>
  <c r="U46"/>
  <c r="U45"/>
  <c r="U44"/>
  <c r="U43"/>
  <c r="U42"/>
  <c r="U41"/>
  <c r="U40"/>
  <c r="R133"/>
  <c r="R130"/>
  <c r="R129"/>
  <c r="R128"/>
  <c r="R127"/>
  <c r="R100"/>
  <c r="R99"/>
  <c r="R98"/>
  <c r="R97"/>
  <c r="R96"/>
  <c r="R95"/>
  <c r="R94"/>
  <c r="R93"/>
  <c r="R92"/>
  <c r="R91"/>
  <c r="R72"/>
  <c r="R71"/>
  <c r="R70"/>
  <c r="R69"/>
  <c r="R68"/>
  <c r="R67"/>
  <c r="R66"/>
  <c r="R65"/>
  <c r="R64"/>
  <c r="R63"/>
  <c r="R61"/>
  <c r="R60"/>
  <c r="R59"/>
  <c r="R58"/>
  <c r="R57"/>
  <c r="R56"/>
  <c r="R55"/>
  <c r="R54"/>
  <c r="R53"/>
  <c r="R52"/>
  <c r="R51"/>
  <c r="R49"/>
  <c r="R48"/>
  <c r="R47"/>
  <c r="R46"/>
  <c r="R45"/>
  <c r="R44"/>
  <c r="R43"/>
  <c r="O133"/>
  <c r="O130"/>
  <c r="O129"/>
  <c r="O128"/>
  <c r="O127"/>
  <c r="O100"/>
  <c r="O99"/>
  <c r="O98"/>
  <c r="O97"/>
  <c r="O96"/>
  <c r="O95"/>
  <c r="O94"/>
  <c r="O93"/>
  <c r="O92"/>
  <c r="O91"/>
  <c r="O72"/>
  <c r="O71"/>
  <c r="O70"/>
  <c r="O69"/>
  <c r="O68"/>
  <c r="O67"/>
  <c r="O66"/>
  <c r="O65"/>
  <c r="O64"/>
  <c r="O63"/>
  <c r="O61"/>
  <c r="O60"/>
  <c r="O59"/>
  <c r="O58"/>
  <c r="O57"/>
  <c r="O56"/>
  <c r="O55"/>
  <c r="O54"/>
  <c r="O53"/>
  <c r="O52"/>
  <c r="O51"/>
  <c r="O49"/>
  <c r="O48"/>
  <c r="O47"/>
  <c r="O46"/>
  <c r="O45"/>
  <c r="O44"/>
  <c r="O43"/>
  <c r="O42"/>
  <c r="I133"/>
  <c r="H133"/>
  <c r="I130"/>
  <c r="H130"/>
  <c r="I129"/>
  <c r="H129"/>
  <c r="I128"/>
  <c r="H128"/>
  <c r="I127"/>
  <c r="H127"/>
  <c r="I100"/>
  <c r="H100"/>
  <c r="I99"/>
  <c r="H99"/>
  <c r="I98"/>
  <c r="H98"/>
  <c r="I97"/>
  <c r="H97"/>
  <c r="I96"/>
  <c r="H96"/>
  <c r="I95"/>
  <c r="H95"/>
  <c r="I94"/>
  <c r="H94"/>
  <c r="I93"/>
  <c r="H93"/>
  <c r="I92"/>
  <c r="H92"/>
  <c r="I91"/>
  <c r="H91"/>
  <c r="I72"/>
  <c r="H72"/>
  <c r="I71"/>
  <c r="H71"/>
  <c r="I70"/>
  <c r="H70"/>
  <c r="I69"/>
  <c r="H69"/>
  <c r="I68"/>
  <c r="H68"/>
  <c r="I67"/>
  <c r="H67"/>
  <c r="I66"/>
  <c r="H66"/>
  <c r="I65"/>
  <c r="H65"/>
  <c r="I64"/>
  <c r="H64"/>
  <c r="I63"/>
  <c r="H63"/>
  <c r="I61"/>
  <c r="H61"/>
  <c r="H137"/>
  <c r="I137"/>
  <c r="H138"/>
  <c r="I138"/>
  <c r="H140"/>
  <c r="I140"/>
  <c r="H144"/>
  <c r="H142" s="1"/>
  <c r="I144"/>
  <c r="I142" s="1"/>
  <c r="I60"/>
  <c r="H60"/>
  <c r="I59"/>
  <c r="H59"/>
  <c r="I58"/>
  <c r="H58"/>
  <c r="I57"/>
  <c r="H57"/>
  <c r="I56"/>
  <c r="H56"/>
  <c r="I55"/>
  <c r="H55"/>
  <c r="I54"/>
  <c r="H54"/>
  <c r="I53"/>
  <c r="H53"/>
  <c r="I52"/>
  <c r="H52"/>
  <c r="I51"/>
  <c r="H51"/>
  <c r="I49"/>
  <c r="H49"/>
  <c r="I48"/>
  <c r="H48"/>
  <c r="I47"/>
  <c r="H47"/>
  <c r="I46"/>
  <c r="H46"/>
  <c r="I45"/>
  <c r="H45"/>
  <c r="I44"/>
  <c r="H44"/>
  <c r="I43"/>
  <c r="H43"/>
  <c r="AA23"/>
  <c r="AG24"/>
  <c r="AD24"/>
  <c r="AA24"/>
  <c r="X24"/>
  <c r="U24"/>
  <c r="R24"/>
  <c r="O24"/>
  <c r="H24"/>
  <c r="O19"/>
  <c r="O18"/>
  <c r="R19"/>
  <c r="R18"/>
  <c r="U19"/>
  <c r="U18"/>
  <c r="X19"/>
  <c r="X18"/>
  <c r="AA19"/>
  <c r="AA18"/>
  <c r="AG19"/>
  <c r="AG18"/>
  <c r="AD19"/>
  <c r="AD18"/>
  <c r="AG17"/>
  <c r="AD17"/>
  <c r="AA17"/>
  <c r="X17"/>
  <c r="U17"/>
  <c r="R17"/>
  <c r="O17"/>
  <c r="AG16"/>
  <c r="AD16"/>
  <c r="AA16"/>
  <c r="X16"/>
  <c r="U16"/>
  <c r="R16"/>
  <c r="O16"/>
  <c r="AG15"/>
  <c r="AD15"/>
  <c r="AA15"/>
  <c r="X15"/>
  <c r="U15"/>
  <c r="R15"/>
  <c r="O15"/>
  <c r="AG144"/>
  <c r="AG142" s="1"/>
  <c r="AA144"/>
  <c r="AA142" s="1"/>
  <c r="X144"/>
  <c r="X142" s="1"/>
  <c r="U144"/>
  <c r="U142" s="1"/>
  <c r="R144"/>
  <c r="R142" s="1"/>
  <c r="O144"/>
  <c r="O142" s="1"/>
  <c r="AF142"/>
  <c r="AE142"/>
  <c r="AD142"/>
  <c r="AC142"/>
  <c r="AB142"/>
  <c r="Z142"/>
  <c r="Y142"/>
  <c r="W142"/>
  <c r="V142"/>
  <c r="T142"/>
  <c r="S142"/>
  <c r="Q142"/>
  <c r="P142"/>
  <c r="N142"/>
  <c r="M142"/>
  <c r="AG140"/>
  <c r="AA140"/>
  <c r="X140"/>
  <c r="U140"/>
  <c r="R140"/>
  <c r="AG138"/>
  <c r="AA138"/>
  <c r="X138"/>
  <c r="U138"/>
  <c r="R138"/>
  <c r="O138"/>
  <c r="AG137"/>
  <c r="AA137"/>
  <c r="X137"/>
  <c r="U137"/>
  <c r="R137"/>
  <c r="O137"/>
  <c r="R42"/>
  <c r="I42"/>
  <c r="H42"/>
  <c r="R41"/>
  <c r="O41"/>
  <c r="I41"/>
  <c r="H41"/>
  <c r="R40"/>
  <c r="O40"/>
  <c r="I40"/>
  <c r="H40"/>
  <c r="AG39"/>
  <c r="U39"/>
  <c r="R39"/>
  <c r="O39"/>
  <c r="I39"/>
  <c r="H39"/>
  <c r="AG34"/>
  <c r="AD34"/>
  <c r="AA34"/>
  <c r="X34"/>
  <c r="U34"/>
  <c r="R34"/>
  <c r="O34"/>
  <c r="H34"/>
  <c r="AG33"/>
  <c r="AD33"/>
  <c r="AA33"/>
  <c r="X33"/>
  <c r="U33"/>
  <c r="R33"/>
  <c r="O33"/>
  <c r="H33"/>
  <c r="AG32"/>
  <c r="AD32"/>
  <c r="AA32"/>
  <c r="X32"/>
  <c r="U32"/>
  <c r="R32"/>
  <c r="O32"/>
  <c r="H32"/>
  <c r="J32" s="1"/>
  <c r="AG31"/>
  <c r="AD31"/>
  <c r="AA31"/>
  <c r="X31"/>
  <c r="U31"/>
  <c r="R31"/>
  <c r="O31"/>
  <c r="H31"/>
  <c r="AG30"/>
  <c r="AD30"/>
  <c r="AA30"/>
  <c r="X30"/>
  <c r="U30"/>
  <c r="R30"/>
  <c r="H30"/>
  <c r="AG29"/>
  <c r="AD29"/>
  <c r="AA29"/>
  <c r="X29"/>
  <c r="U29"/>
  <c r="R29"/>
  <c r="O29"/>
  <c r="H29"/>
  <c r="AG28"/>
  <c r="AD28"/>
  <c r="AA28"/>
  <c r="X28"/>
  <c r="U28"/>
  <c r="R28"/>
  <c r="O28"/>
  <c r="H28"/>
  <c r="AG27"/>
  <c r="AD27"/>
  <c r="AA27"/>
  <c r="X27"/>
  <c r="U27"/>
  <c r="R27"/>
  <c r="O27"/>
  <c r="H27"/>
  <c r="AG26"/>
  <c r="AD26"/>
  <c r="AA26"/>
  <c r="X26"/>
  <c r="U26"/>
  <c r="R26"/>
  <c r="O26"/>
  <c r="H26"/>
  <c r="AG25"/>
  <c r="AD25"/>
  <c r="AA25"/>
  <c r="X25"/>
  <c r="U25"/>
  <c r="R25"/>
  <c r="O25"/>
  <c r="H25"/>
  <c r="AG23"/>
  <c r="AD23"/>
  <c r="X23"/>
  <c r="U23"/>
  <c r="R23"/>
  <c r="O23"/>
  <c r="H23"/>
  <c r="AF21"/>
  <c r="AE21"/>
  <c r="AC21"/>
  <c r="AB21"/>
  <c r="Z21"/>
  <c r="Y21"/>
  <c r="W21"/>
  <c r="V21"/>
  <c r="T21"/>
  <c r="S21"/>
  <c r="Q21"/>
  <c r="P21"/>
  <c r="N21"/>
  <c r="M21"/>
  <c r="H19"/>
  <c r="H18"/>
  <c r="H16"/>
  <c r="H15"/>
  <c r="AF13"/>
  <c r="AE13"/>
  <c r="AC13"/>
  <c r="AB13"/>
  <c r="Z13"/>
  <c r="Y13"/>
  <c r="W13"/>
  <c r="V13"/>
  <c r="T13"/>
  <c r="S13"/>
  <c r="Q13"/>
  <c r="P13"/>
  <c r="N13"/>
  <c r="M13"/>
  <c r="AD13" l="1"/>
  <c r="R13"/>
  <c r="X74"/>
  <c r="AM74"/>
  <c r="J123"/>
  <c r="I50"/>
  <c r="I74"/>
  <c r="I38"/>
  <c r="R74"/>
  <c r="AD74"/>
  <c r="U74"/>
  <c r="AG74"/>
  <c r="AJ102"/>
  <c r="O114"/>
  <c r="AA114"/>
  <c r="AM114"/>
  <c r="R114"/>
  <c r="AD114"/>
  <c r="X114"/>
  <c r="AJ114"/>
  <c r="J121"/>
  <c r="J85"/>
  <c r="AG38"/>
  <c r="X126"/>
  <c r="Q36"/>
  <c r="I90"/>
  <c r="I126"/>
  <c r="AH36"/>
  <c r="AJ126"/>
  <c r="AM21"/>
  <c r="AK36"/>
  <c r="AM62"/>
  <c r="AM90"/>
  <c r="U50"/>
  <c r="AJ74"/>
  <c r="O74"/>
  <c r="R102"/>
  <c r="AD102"/>
  <c r="U114"/>
  <c r="AG114"/>
  <c r="O38"/>
  <c r="U38"/>
  <c r="X90"/>
  <c r="U126"/>
  <c r="X50"/>
  <c r="P36"/>
  <c r="V36"/>
  <c r="AB36"/>
  <c r="AI36"/>
  <c r="AL36"/>
  <c r="O102"/>
  <c r="AM102"/>
  <c r="O62"/>
  <c r="AF36"/>
  <c r="R62"/>
  <c r="AA126"/>
  <c r="N36"/>
  <c r="M36"/>
  <c r="S36"/>
  <c r="Y36"/>
  <c r="AE36"/>
  <c r="AM50"/>
  <c r="AA74"/>
  <c r="AG102"/>
  <c r="AG50"/>
  <c r="AG90"/>
  <c r="AM38"/>
  <c r="I114"/>
  <c r="H13"/>
  <c r="J40"/>
  <c r="J41"/>
  <c r="J82"/>
  <c r="J84"/>
  <c r="J77"/>
  <c r="J76"/>
  <c r="J79"/>
  <c r="AD62"/>
  <c r="AA50"/>
  <c r="AC36"/>
  <c r="Z36"/>
  <c r="W36"/>
  <c r="J81"/>
  <c r="J42"/>
  <c r="T36"/>
  <c r="U90"/>
  <c r="J104"/>
  <c r="J106"/>
  <c r="J110"/>
  <c r="J112"/>
  <c r="J116"/>
  <c r="J118"/>
  <c r="J120"/>
  <c r="J122"/>
  <c r="J124"/>
  <c r="J115"/>
  <c r="J117"/>
  <c r="J119"/>
  <c r="H114"/>
  <c r="R38"/>
  <c r="AJ21"/>
  <c r="AJ50"/>
  <c r="AJ90"/>
  <c r="AM13"/>
  <c r="I102"/>
  <c r="AD38"/>
  <c r="AA102"/>
  <c r="AA90"/>
  <c r="U102"/>
  <c r="J140"/>
  <c r="J63"/>
  <c r="J64"/>
  <c r="J65"/>
  <c r="J66"/>
  <c r="J67"/>
  <c r="J68"/>
  <c r="J69"/>
  <c r="J70"/>
  <c r="J71"/>
  <c r="J72"/>
  <c r="J127"/>
  <c r="J128"/>
  <c r="J129"/>
  <c r="J130"/>
  <c r="AD90"/>
  <c r="J78"/>
  <c r="AJ38"/>
  <c r="AJ62"/>
  <c r="J83"/>
  <c r="J103"/>
  <c r="J109"/>
  <c r="J111"/>
  <c r="H74"/>
  <c r="X102"/>
  <c r="H102"/>
  <c r="J133"/>
  <c r="O50"/>
  <c r="O90"/>
  <c r="O126"/>
  <c r="R50"/>
  <c r="R90"/>
  <c r="R126"/>
  <c r="U62"/>
  <c r="X38"/>
  <c r="X62"/>
  <c r="AA38"/>
  <c r="AA62"/>
  <c r="AD50"/>
  <c r="AD126"/>
  <c r="AG62"/>
  <c r="J131"/>
  <c r="AM126"/>
  <c r="J80"/>
  <c r="J108"/>
  <c r="X13"/>
  <c r="J51"/>
  <c r="J52"/>
  <c r="J53"/>
  <c r="J54"/>
  <c r="J55"/>
  <c r="J56"/>
  <c r="J57"/>
  <c r="J58"/>
  <c r="J59"/>
  <c r="J60"/>
  <c r="AG126"/>
  <c r="J75"/>
  <c r="J105"/>
  <c r="J107"/>
  <c r="AJ13"/>
  <c r="J18"/>
  <c r="O13"/>
  <c r="U13"/>
  <c r="AA13"/>
  <c r="J137"/>
  <c r="AG13"/>
  <c r="J43"/>
  <c r="J44"/>
  <c r="J45"/>
  <c r="J46"/>
  <c r="J47"/>
  <c r="J48"/>
  <c r="J49"/>
  <c r="J91"/>
  <c r="J92"/>
  <c r="J93"/>
  <c r="J94"/>
  <c r="J95"/>
  <c r="J96"/>
  <c r="J97"/>
  <c r="J98"/>
  <c r="J99"/>
  <c r="J100"/>
  <c r="J33"/>
  <c r="H50"/>
  <c r="J50" s="1"/>
  <c r="H62"/>
  <c r="H126"/>
  <c r="J138"/>
  <c r="H90"/>
  <c r="H38"/>
  <c r="J39"/>
  <c r="J61"/>
  <c r="J144"/>
  <c r="J142" s="1"/>
  <c r="J15"/>
  <c r="J16"/>
  <c r="J24"/>
  <c r="J28"/>
  <c r="J25"/>
  <c r="J27"/>
  <c r="J26"/>
  <c r="H21"/>
  <c r="O21"/>
  <c r="U21"/>
  <c r="AD21"/>
  <c r="I21"/>
  <c r="R21"/>
  <c r="X21"/>
  <c r="J29"/>
  <c r="J30"/>
  <c r="J34"/>
  <c r="J31"/>
  <c r="AA21"/>
  <c r="AG21"/>
  <c r="J23"/>
  <c r="J19"/>
  <c r="I13"/>
  <c r="J74" l="1"/>
  <c r="U36"/>
  <c r="H36"/>
  <c r="AJ36"/>
  <c r="AG36"/>
  <c r="AA36"/>
  <c r="J126"/>
  <c r="AM36"/>
  <c r="J114"/>
  <c r="X36"/>
  <c r="AD36"/>
  <c r="R36"/>
  <c r="O36"/>
  <c r="J102"/>
  <c r="J13"/>
  <c r="J38"/>
  <c r="J90"/>
  <c r="J21"/>
  <c r="I62"/>
  <c r="I36" l="1"/>
  <c r="J62"/>
  <c r="J36" s="1"/>
  <c r="Z135"/>
  <c r="Z146" s="1"/>
  <c r="AH135"/>
  <c r="AH146" s="1"/>
  <c r="X135"/>
  <c r="X146" s="1"/>
  <c r="J135"/>
  <c r="P135"/>
  <c r="P146" s="1"/>
  <c r="AB135"/>
  <c r="AB146" s="1"/>
  <c r="AF135"/>
  <c r="AF146" s="1"/>
  <c r="U135"/>
  <c r="U146" s="1"/>
  <c r="AA135"/>
  <c r="AA146" s="1"/>
  <c r="Y135"/>
  <c r="Y146" s="1"/>
  <c r="AJ135"/>
  <c r="AJ146" s="1"/>
  <c r="AC135"/>
  <c r="AC146" s="1"/>
  <c r="W135"/>
  <c r="W146" s="1"/>
  <c r="AD135"/>
  <c r="AD146" s="1"/>
  <c r="AE135"/>
  <c r="AE146" s="1"/>
  <c r="AI135"/>
  <c r="AI146" s="1"/>
  <c r="H135"/>
  <c r="H146" s="1"/>
  <c r="AL135"/>
  <c r="AL146" s="1"/>
  <c r="R135"/>
  <c r="R146" s="1"/>
  <c r="O135"/>
  <c r="O146" s="1"/>
  <c r="T135"/>
  <c r="T146" s="1"/>
  <c r="I135"/>
  <c r="AG135"/>
  <c r="AG146" s="1"/>
  <c r="N135"/>
  <c r="N146" s="1"/>
  <c r="AM135"/>
  <c r="AM146" s="1"/>
  <c r="M135"/>
  <c r="M146"/>
  <c r="S135"/>
  <c r="S146" s="1"/>
  <c r="Q135"/>
  <c r="Q146" s="1"/>
  <c r="AK135"/>
  <c r="AK146" s="1"/>
  <c r="V135"/>
  <c r="V146" s="1"/>
  <c r="I146" l="1"/>
  <c r="J146"/>
</calcChain>
</file>

<file path=xl/sharedStrings.xml><?xml version="1.0" encoding="utf-8"?>
<sst xmlns="http://schemas.openxmlformats.org/spreadsheetml/2006/main" count="229" uniqueCount="99">
  <si>
    <t>Pre- engagement activities</t>
  </si>
  <si>
    <t>Audit report</t>
  </si>
  <si>
    <t>Code of ethics declaration</t>
  </si>
  <si>
    <t>Competency matrix</t>
  </si>
  <si>
    <t>Audit engagement letter</t>
  </si>
  <si>
    <t>Overall audit strategy</t>
  </si>
  <si>
    <t>TOTAL AUDIT HOURS</t>
  </si>
  <si>
    <t>ACTIVITIES</t>
  </si>
  <si>
    <t>TOTAL</t>
  </si>
  <si>
    <t>Budget</t>
  </si>
  <si>
    <t>Actual</t>
  </si>
  <si>
    <t>Variance</t>
  </si>
  <si>
    <t>Rank</t>
  </si>
  <si>
    <t>Date</t>
  </si>
  <si>
    <t>Name</t>
  </si>
  <si>
    <t>Auditee:</t>
  </si>
  <si>
    <t>Period end:</t>
  </si>
  <si>
    <t>Prepared by:</t>
  </si>
  <si>
    <t>Rank:</t>
  </si>
  <si>
    <t>Date:</t>
  </si>
  <si>
    <t>Reviewed by:</t>
  </si>
  <si>
    <t>Level 3:</t>
  </si>
  <si>
    <t>Level 2:</t>
  </si>
  <si>
    <t>Level 1:</t>
  </si>
  <si>
    <t>Opening meeting</t>
  </si>
  <si>
    <t>Lead schedule</t>
  </si>
  <si>
    <t>Planning materiality</t>
  </si>
  <si>
    <t>Preliminary analytical review</t>
  </si>
  <si>
    <t>Review of internal audit</t>
  </si>
  <si>
    <t>Audit committee checklist</t>
  </si>
  <si>
    <t>Fraud checklist</t>
  </si>
  <si>
    <t>Going concern checklist</t>
  </si>
  <si>
    <t>Internal control checklist (Manual + IT)</t>
  </si>
  <si>
    <t>Risk of material misstatement</t>
  </si>
  <si>
    <t>Meeting with the auditee</t>
  </si>
  <si>
    <t>System description</t>
  </si>
  <si>
    <t>Reliance on key controls</t>
  </si>
  <si>
    <t>Sampling</t>
  </si>
  <si>
    <t>Tests of controls</t>
  </si>
  <si>
    <t>Audit queries</t>
  </si>
  <si>
    <t>Audit programs</t>
  </si>
  <si>
    <t>Disclosure checklist</t>
  </si>
  <si>
    <t>Subsequent events</t>
  </si>
  <si>
    <t>Audit summary memorandum</t>
  </si>
  <si>
    <t>Conclusion and reporting</t>
  </si>
  <si>
    <t>Management representation letter</t>
  </si>
  <si>
    <t>Audit differences</t>
  </si>
  <si>
    <t>Management letter</t>
  </si>
  <si>
    <t>Quality control</t>
  </si>
  <si>
    <t>Detailed planning &amp; fieldwork</t>
  </si>
  <si>
    <t>Strategic planning</t>
  </si>
  <si>
    <t>Explanations for variances</t>
  </si>
  <si>
    <t>Budget v Acutal hours</t>
  </si>
  <si>
    <t>Substantive procedures performance</t>
  </si>
  <si>
    <t>Final analytical review</t>
  </si>
  <si>
    <t>Evidence tracking sheet</t>
  </si>
  <si>
    <t>Lead schedule on a component level</t>
  </si>
  <si>
    <t>Substantive analytical procedures</t>
  </si>
  <si>
    <t>Prior year's audit matters</t>
  </si>
  <si>
    <t>Code of ethics compliance</t>
  </si>
  <si>
    <t>Meeting with the auditee (preparation and attendence)</t>
  </si>
  <si>
    <t>Assistant auditor:  W. Kunjaba</t>
  </si>
  <si>
    <t>Auditor II:  M Shonai</t>
  </si>
  <si>
    <t>Auditor II:  H. Monanga</t>
  </si>
  <si>
    <t xml:space="preserve">Audit supervisor (Team leader):    E. Tiluna  </t>
  </si>
  <si>
    <t>Auditor I:  G. Morgana</t>
  </si>
  <si>
    <t>Audit manager: E. Solangani</t>
  </si>
  <si>
    <t>Audit director: E. Boshuma</t>
  </si>
  <si>
    <t>AAG: T. Papandora</t>
  </si>
  <si>
    <t>AG: L. Toura</t>
  </si>
  <si>
    <t>Ministry of Education</t>
  </si>
  <si>
    <t>E Tiluna</t>
  </si>
  <si>
    <t>Team Leader</t>
  </si>
  <si>
    <t>E Solangani</t>
  </si>
  <si>
    <t>Audit manager</t>
  </si>
  <si>
    <t>Audit director</t>
  </si>
  <si>
    <t>AAG</t>
  </si>
  <si>
    <t xml:space="preserve"> E. Boshuma</t>
  </si>
  <si>
    <t>T Papandora</t>
  </si>
  <si>
    <t>30 June 2xx1</t>
  </si>
  <si>
    <t>15-01-2xx1</t>
  </si>
  <si>
    <t>21-01-2xx1</t>
  </si>
  <si>
    <t>30-01-2xx1</t>
  </si>
  <si>
    <t>10-01-2xx1</t>
  </si>
  <si>
    <t>The information given by the auditee had to be corrected more than once</t>
  </si>
  <si>
    <t>No work has been performed by IA therefore the review was limited.</t>
  </si>
  <si>
    <t>No risk management processes had to be reviewed</t>
  </si>
  <si>
    <t>Short term liabilities</t>
  </si>
  <si>
    <t>Supplies and consumable goods</t>
  </si>
  <si>
    <t>Capital expenditures (Non-current and intangible assets)</t>
  </si>
  <si>
    <t>Receipts (Exchequer issues and other income)</t>
  </si>
  <si>
    <t>Personnel expenditure (Salary payments and allowances)</t>
  </si>
  <si>
    <t>Transfers (Revenue and Current transfers)</t>
  </si>
  <si>
    <t>Cash and bank</t>
  </si>
  <si>
    <t>PE 1. BUDGETED VS ACTUAL HOURS</t>
  </si>
  <si>
    <t>Overspending due to the fact that the audit of oustanding suppliers' debt is audited here in addition to arrears revenue.</t>
  </si>
  <si>
    <t>Quality control questionnaires</t>
  </si>
  <si>
    <t>Audit summary</t>
  </si>
  <si>
    <t>Representation by audit management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</si>
</sst>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name val="Trebuchet MS"/>
      <family val="2"/>
    </font>
    <font>
      <sz val="10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20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1" fillId="0" borderId="10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 wrapText="1"/>
    </xf>
    <xf numFmtId="0" fontId="1" fillId="0" borderId="32" xfId="0" applyFont="1" applyBorder="1" applyAlignment="1">
      <alignment horizontal="center"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21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2" fillId="2" borderId="9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1" fillId="2" borderId="8" xfId="0" applyFont="1" applyFill="1" applyBorder="1" applyAlignment="1">
      <alignment vertical="top"/>
    </xf>
    <xf numFmtId="0" fontId="1" fillId="2" borderId="9" xfId="0" applyFont="1" applyFill="1" applyBorder="1" applyAlignment="1">
      <alignment vertical="top"/>
    </xf>
    <xf numFmtId="0" fontId="2" fillId="0" borderId="24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2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37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39" xfId="0" applyFont="1" applyBorder="1" applyAlignment="1">
      <alignment vertical="top" wrapText="1"/>
    </xf>
    <xf numFmtId="0" fontId="2" fillId="0" borderId="3" xfId="0" applyFont="1" applyBorder="1" applyAlignment="1">
      <alignment vertical="top"/>
    </xf>
    <xf numFmtId="0" fontId="2" fillId="0" borderId="2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2" fillId="0" borderId="17" xfId="0" applyFont="1" applyBorder="1" applyAlignment="1">
      <alignment vertical="top"/>
    </xf>
    <xf numFmtId="0" fontId="2" fillId="0" borderId="32" xfId="0" applyFont="1" applyBorder="1" applyAlignment="1">
      <alignment vertical="top"/>
    </xf>
    <xf numFmtId="0" fontId="2" fillId="0" borderId="21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4" fillId="0" borderId="38" xfId="0" applyFont="1" applyBorder="1" applyAlignment="1">
      <alignment vertical="top" wrapText="1"/>
    </xf>
    <xf numFmtId="0" fontId="4" fillId="0" borderId="32" xfId="0" applyFont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39" xfId="0" applyFont="1" applyBorder="1" applyAlignment="1">
      <alignment vertical="top"/>
    </xf>
    <xf numFmtId="0" fontId="2" fillId="0" borderId="40" xfId="0" applyFont="1" applyBorder="1" applyAlignment="1">
      <alignment vertical="top"/>
    </xf>
    <xf numFmtId="0" fontId="2" fillId="0" borderId="37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41" xfId="0" applyFont="1" applyBorder="1" applyAlignment="1">
      <alignment vertical="top"/>
    </xf>
    <xf numFmtId="0" fontId="2" fillId="0" borderId="38" xfId="0" applyFont="1" applyBorder="1" applyAlignment="1">
      <alignment vertical="top"/>
    </xf>
    <xf numFmtId="0" fontId="2" fillId="0" borderId="42" xfId="0" applyFont="1" applyBorder="1" applyAlignment="1">
      <alignment vertical="top"/>
    </xf>
    <xf numFmtId="0" fontId="1" fillId="0" borderId="6" xfId="0" applyFont="1" applyFill="1" applyBorder="1" applyAlignment="1">
      <alignment vertical="top"/>
    </xf>
    <xf numFmtId="0" fontId="2" fillId="0" borderId="7" xfId="0" applyFont="1" applyFill="1" applyBorder="1" applyAlignment="1">
      <alignment vertical="top"/>
    </xf>
    <xf numFmtId="0" fontId="2" fillId="0" borderId="6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1" fillId="0" borderId="7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/>
    </xf>
    <xf numFmtId="0" fontId="2" fillId="0" borderId="0" xfId="0" applyFont="1" applyFill="1" applyAlignment="1">
      <alignment vertical="top"/>
    </xf>
    <xf numFmtId="0" fontId="1" fillId="0" borderId="20" xfId="0" applyFont="1" applyBorder="1" applyAlignment="1">
      <alignment vertical="top"/>
    </xf>
    <xf numFmtId="0" fontId="1" fillId="0" borderId="20" xfId="0" applyFont="1" applyBorder="1" applyAlignment="1">
      <alignment vertical="top" wrapText="1"/>
    </xf>
    <xf numFmtId="0" fontId="2" fillId="0" borderId="19" xfId="0" applyFont="1" applyBorder="1" applyAlignment="1">
      <alignment vertical="top"/>
    </xf>
    <xf numFmtId="0" fontId="2" fillId="0" borderId="18" xfId="0" applyFont="1" applyBorder="1" applyAlignment="1">
      <alignment vertical="top"/>
    </xf>
    <xf numFmtId="0" fontId="2" fillId="0" borderId="26" xfId="0" applyFont="1" applyBorder="1" applyAlignment="1">
      <alignment vertical="top"/>
    </xf>
    <xf numFmtId="0" fontId="2" fillId="0" borderId="29" xfId="0" applyFont="1" applyBorder="1" applyAlignment="1">
      <alignment vertical="top" wrapText="1"/>
    </xf>
    <xf numFmtId="0" fontId="2" fillId="0" borderId="20" xfId="0" applyFont="1" applyBorder="1" applyAlignment="1">
      <alignment vertical="top"/>
    </xf>
    <xf numFmtId="0" fontId="2" fillId="0" borderId="34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14" xfId="0" applyFont="1" applyBorder="1" applyAlignment="1">
      <alignment vertical="top"/>
    </xf>
    <xf numFmtId="0" fontId="2" fillId="0" borderId="15" xfId="0" applyFont="1" applyBorder="1" applyAlignment="1">
      <alignment vertical="top"/>
    </xf>
    <xf numFmtId="0" fontId="2" fillId="0" borderId="23" xfId="0" applyFont="1" applyBorder="1" applyAlignment="1">
      <alignment vertical="top"/>
    </xf>
    <xf numFmtId="0" fontId="2" fillId="0" borderId="8" xfId="0" applyFont="1" applyBorder="1" applyAlignment="1">
      <alignment vertical="top" wrapText="1"/>
    </xf>
    <xf numFmtId="0" fontId="2" fillId="0" borderId="33" xfId="0" applyFont="1" applyBorder="1" applyAlignment="1">
      <alignment vertical="top"/>
    </xf>
    <xf numFmtId="0" fontId="1" fillId="2" borderId="16" xfId="0" applyFont="1" applyFill="1" applyBorder="1" applyAlignment="1">
      <alignment vertical="top"/>
    </xf>
    <xf numFmtId="0" fontId="2" fillId="0" borderId="22" xfId="0" applyFont="1" applyBorder="1" applyAlignment="1">
      <alignment vertical="top"/>
    </xf>
    <xf numFmtId="0" fontId="2" fillId="0" borderId="27" xfId="0" applyFont="1" applyBorder="1" applyAlignment="1">
      <alignment vertical="top" wrapText="1"/>
    </xf>
    <xf numFmtId="0" fontId="2" fillId="0" borderId="29" xfId="0" applyFont="1" applyBorder="1" applyAlignment="1">
      <alignment vertical="top"/>
    </xf>
    <xf numFmtId="0" fontId="2" fillId="0" borderId="0" xfId="0" applyFont="1" applyAlignment="1">
      <alignment vertical="top" wrapText="1"/>
    </xf>
    <xf numFmtId="0" fontId="1" fillId="0" borderId="16" xfId="0" applyFont="1" applyBorder="1" applyAlignment="1">
      <alignment horizontal="center" vertical="top"/>
    </xf>
    <xf numFmtId="0" fontId="1" fillId="0" borderId="32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 wrapText="1"/>
    </xf>
    <xf numFmtId="0" fontId="1" fillId="4" borderId="1" xfId="0" applyFont="1" applyFill="1" applyBorder="1" applyAlignment="1">
      <alignment vertical="top"/>
    </xf>
    <xf numFmtId="0" fontId="2" fillId="4" borderId="8" xfId="0" applyFont="1" applyFill="1" applyBorder="1" applyAlignment="1">
      <alignment vertical="top"/>
    </xf>
    <xf numFmtId="0" fontId="2" fillId="4" borderId="8" xfId="0" applyFont="1" applyFill="1" applyBorder="1" applyAlignment="1">
      <alignment vertical="top" wrapText="1"/>
    </xf>
    <xf numFmtId="0" fontId="2" fillId="4" borderId="9" xfId="0" applyFont="1" applyFill="1" applyBorder="1" applyAlignment="1">
      <alignment vertical="top"/>
    </xf>
    <xf numFmtId="0" fontId="2" fillId="4" borderId="1" xfId="0" applyFont="1" applyFill="1" applyBorder="1" applyAlignment="1">
      <alignment vertical="top"/>
    </xf>
    <xf numFmtId="0" fontId="1" fillId="4" borderId="43" xfId="0" applyFont="1" applyFill="1" applyBorder="1" applyAlignment="1">
      <alignment vertical="top"/>
    </xf>
    <xf numFmtId="0" fontId="2" fillId="4" borderId="44" xfId="0" applyFont="1" applyFill="1" applyBorder="1" applyAlignment="1">
      <alignment vertical="top"/>
    </xf>
    <xf numFmtId="0" fontId="1" fillId="4" borderId="43" xfId="0" applyFont="1" applyFill="1" applyBorder="1" applyAlignment="1">
      <alignment vertical="top" wrapText="1"/>
    </xf>
    <xf numFmtId="0" fontId="1" fillId="4" borderId="45" xfId="0" applyFont="1" applyFill="1" applyBorder="1" applyAlignment="1">
      <alignment vertical="top"/>
    </xf>
    <xf numFmtId="0" fontId="2" fillId="0" borderId="25" xfId="0" applyFont="1" applyBorder="1" applyAlignment="1">
      <alignment vertical="top" wrapText="1"/>
    </xf>
    <xf numFmtId="1" fontId="1" fillId="2" borderId="1" xfId="0" applyNumberFormat="1" applyFont="1" applyFill="1" applyBorder="1" applyAlignment="1">
      <alignment vertical="top"/>
    </xf>
    <xf numFmtId="1" fontId="2" fillId="2" borderId="8" xfId="0" applyNumberFormat="1" applyFont="1" applyFill="1" applyBorder="1" applyAlignment="1">
      <alignment vertical="top"/>
    </xf>
    <xf numFmtId="1" fontId="2" fillId="2" borderId="9" xfId="0" applyNumberFormat="1" applyFont="1" applyFill="1" applyBorder="1" applyAlignment="1">
      <alignment vertical="top"/>
    </xf>
    <xf numFmtId="1" fontId="2" fillId="2" borderId="1" xfId="0" applyNumberFormat="1" applyFont="1" applyFill="1" applyBorder="1" applyAlignment="1">
      <alignment vertical="top"/>
    </xf>
    <xf numFmtId="1" fontId="1" fillId="2" borderId="8" xfId="0" applyNumberFormat="1" applyFont="1" applyFill="1" applyBorder="1" applyAlignment="1">
      <alignment vertical="top"/>
    </xf>
    <xf numFmtId="1" fontId="1" fillId="2" borderId="8" xfId="0" applyNumberFormat="1" applyFont="1" applyFill="1" applyBorder="1" applyAlignment="1">
      <alignment vertical="top" wrapText="1"/>
    </xf>
    <xf numFmtId="1" fontId="1" fillId="2" borderId="9" xfId="0" applyNumberFormat="1" applyFont="1" applyFill="1" applyBorder="1" applyAlignment="1">
      <alignment vertical="top"/>
    </xf>
    <xf numFmtId="1" fontId="2" fillId="0" borderId="0" xfId="0" applyNumberFormat="1" applyFont="1" applyAlignment="1">
      <alignment vertical="top"/>
    </xf>
    <xf numFmtId="0" fontId="2" fillId="0" borderId="3" xfId="0" applyFont="1" applyBorder="1" applyAlignment="1">
      <alignment vertical="top" wrapText="1"/>
    </xf>
    <xf numFmtId="0" fontId="1" fillId="0" borderId="31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vertical="top" wrapText="1"/>
    </xf>
    <xf numFmtId="0" fontId="1" fillId="0" borderId="30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35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top" wrapText="1"/>
    </xf>
    <xf numFmtId="0" fontId="1" fillId="0" borderId="47" xfId="0" applyFont="1" applyBorder="1" applyAlignment="1">
      <alignment horizontal="center" vertical="top" wrapText="1"/>
    </xf>
    <xf numFmtId="0" fontId="2" fillId="0" borderId="48" xfId="0" applyFont="1" applyBorder="1" applyAlignment="1">
      <alignment horizontal="center" vertical="top" wrapText="1"/>
    </xf>
    <xf numFmtId="0" fontId="1" fillId="3" borderId="48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vertical="top"/>
    </xf>
    <xf numFmtId="0" fontId="2" fillId="0" borderId="16" xfId="0" applyFont="1" applyBorder="1" applyAlignment="1">
      <alignment horizontal="center" vertical="top"/>
    </xf>
    <xf numFmtId="0" fontId="2" fillId="0" borderId="25" xfId="0" applyFont="1" applyBorder="1" applyAlignment="1">
      <alignment vertical="top" wrapText="1"/>
    </xf>
    <xf numFmtId="0" fontId="3" fillId="3" borderId="36" xfId="0" applyFont="1" applyFill="1" applyBorder="1" applyAlignment="1">
      <alignment horizontal="center" vertical="top" wrapText="1"/>
    </xf>
    <xf numFmtId="0" fontId="3" fillId="3" borderId="28" xfId="0" applyFont="1" applyFill="1" applyBorder="1" applyAlignment="1">
      <alignment horizontal="center" vertical="top" wrapText="1"/>
    </xf>
    <xf numFmtId="0" fontId="3" fillId="3" borderId="35" xfId="0" applyFont="1" applyFill="1" applyBorder="1" applyAlignment="1">
      <alignment horizontal="center" vertical="top" wrapText="1"/>
    </xf>
    <xf numFmtId="0" fontId="3" fillId="3" borderId="31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1" fillId="0" borderId="32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" fillId="3" borderId="0" xfId="0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2" fillId="0" borderId="46" xfId="0" applyFont="1" applyBorder="1" applyAlignment="1">
      <alignment vertical="top" wrapText="1"/>
    </xf>
    <xf numFmtId="0" fontId="2" fillId="0" borderId="25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107156</xdr:rowOff>
    </xdr:from>
    <xdr:to>
      <xdr:col>12</xdr:col>
      <xdr:colOff>902494</xdr:colOff>
      <xdr:row>7</xdr:row>
      <xdr:rowOff>119062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4" y="273844"/>
          <a:ext cx="6831806" cy="101203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47"/>
  <sheetViews>
    <sheetView showGridLines="0" tabSelected="1" view="pageLayout" topLeftCell="U89" zoomScale="90" zoomScaleNormal="100" zoomScalePageLayoutView="90" workbookViewId="0">
      <selection activeCell="AK101" sqref="AK101"/>
    </sheetView>
  </sheetViews>
  <sheetFormatPr defaultColWidth="9.109375" defaultRowHeight="13.2"/>
  <cols>
    <col min="1" max="1" width="1.33203125" style="2" customWidth="1"/>
    <col min="2" max="2" width="10.6640625" style="2" customWidth="1"/>
    <col min="3" max="3" width="7.44140625" style="2" customWidth="1"/>
    <col min="4" max="4" width="8.44140625" style="2" customWidth="1"/>
    <col min="5" max="6" width="3.109375" style="2" customWidth="1"/>
    <col min="7" max="7" width="1.44140625" style="2" customWidth="1"/>
    <col min="8" max="8" width="11.33203125" style="2" customWidth="1"/>
    <col min="9" max="9" width="11.5546875" style="2" customWidth="1"/>
    <col min="10" max="10" width="10.6640625" style="2" customWidth="1"/>
    <col min="11" max="11" width="0.88671875" style="2" customWidth="1"/>
    <col min="12" max="12" width="15.88671875" style="2" customWidth="1"/>
    <col min="13" max="13" width="15.5546875" style="2" customWidth="1"/>
    <col min="14" max="33" width="10.6640625" style="2" customWidth="1"/>
    <col min="34" max="16384" width="9.109375" style="2"/>
  </cols>
  <sheetData>
    <row r="1" spans="1:39">
      <c r="A1" s="1" t="s">
        <v>94</v>
      </c>
    </row>
    <row r="2" spans="1:39">
      <c r="A2" s="1"/>
    </row>
    <row r="3" spans="1:39">
      <c r="A3" s="133"/>
      <c r="B3" s="133"/>
      <c r="C3" s="134"/>
      <c r="D3" s="134"/>
      <c r="E3" s="134"/>
      <c r="F3" s="134"/>
      <c r="G3" s="133"/>
      <c r="H3" s="133"/>
      <c r="I3" s="112"/>
      <c r="J3" s="133"/>
      <c r="K3" s="133"/>
      <c r="L3" s="133"/>
      <c r="M3" s="112"/>
      <c r="N3" s="3"/>
      <c r="O3" s="3"/>
    </row>
    <row r="4" spans="1:39">
      <c r="A4" s="133"/>
      <c r="B4" s="133"/>
      <c r="C4" s="134"/>
      <c r="D4" s="134"/>
      <c r="E4" s="134"/>
      <c r="F4" s="134"/>
      <c r="G4" s="133"/>
      <c r="H4" s="133"/>
      <c r="I4" s="113"/>
      <c r="J4" s="134"/>
      <c r="K4" s="134"/>
      <c r="L4" s="134"/>
      <c r="M4" s="114"/>
      <c r="N4" s="3"/>
      <c r="O4" s="3"/>
    </row>
    <row r="5" spans="1:39">
      <c r="A5" s="133"/>
      <c r="B5" s="133"/>
      <c r="C5" s="134"/>
      <c r="D5" s="134"/>
      <c r="E5" s="134"/>
      <c r="F5" s="134"/>
      <c r="G5" s="133"/>
      <c r="H5" s="133"/>
      <c r="I5" s="113"/>
      <c r="J5" s="134"/>
      <c r="K5" s="134"/>
      <c r="L5" s="134"/>
      <c r="M5" s="114"/>
      <c r="N5" s="3"/>
      <c r="O5" s="3"/>
    </row>
    <row r="6" spans="1:39">
      <c r="A6" s="133"/>
      <c r="B6" s="133"/>
      <c r="C6" s="134"/>
      <c r="D6" s="134"/>
      <c r="E6" s="134"/>
      <c r="F6" s="134"/>
      <c r="G6" s="133"/>
      <c r="H6" s="133"/>
      <c r="I6" s="113"/>
      <c r="J6" s="134"/>
      <c r="K6" s="134"/>
      <c r="L6" s="134"/>
      <c r="M6" s="114"/>
      <c r="N6" s="3"/>
      <c r="O6" s="3"/>
    </row>
    <row r="7" spans="1:39">
      <c r="A7" s="112"/>
      <c r="B7" s="112"/>
      <c r="C7" s="113"/>
      <c r="D7" s="113"/>
      <c r="E7" s="113"/>
      <c r="F7" s="113"/>
      <c r="G7" s="112"/>
      <c r="H7" s="112"/>
      <c r="I7" s="113"/>
      <c r="J7" s="113"/>
      <c r="K7" s="113"/>
      <c r="L7" s="113"/>
      <c r="M7" s="114"/>
      <c r="N7" s="3"/>
      <c r="O7" s="3"/>
    </row>
    <row r="8" spans="1:39">
      <c r="A8" s="133"/>
      <c r="B8" s="133"/>
      <c r="C8" s="134"/>
      <c r="D8" s="134"/>
      <c r="E8" s="134"/>
      <c r="F8" s="134"/>
      <c r="G8" s="135"/>
      <c r="H8" s="135"/>
      <c r="I8" s="115"/>
      <c r="J8" s="136"/>
      <c r="K8" s="136"/>
      <c r="L8" s="136"/>
      <c r="M8" s="116"/>
      <c r="N8" s="3"/>
      <c r="O8" s="3"/>
    </row>
    <row r="9" spans="1:39" ht="14.25" customHeight="1" thickBot="1">
      <c r="A9" s="11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39" ht="35.25" customHeight="1">
      <c r="A10" s="124" t="s">
        <v>7</v>
      </c>
      <c r="B10" s="125"/>
      <c r="C10" s="125"/>
      <c r="D10" s="125"/>
      <c r="E10" s="125"/>
      <c r="F10" s="126"/>
      <c r="G10" s="15"/>
      <c r="H10" s="130" t="s">
        <v>8</v>
      </c>
      <c r="I10" s="130"/>
      <c r="J10" s="130"/>
      <c r="K10" s="7"/>
      <c r="L10" s="131" t="s">
        <v>51</v>
      </c>
      <c r="M10" s="123" t="s">
        <v>61</v>
      </c>
      <c r="N10" s="121"/>
      <c r="O10" s="122"/>
      <c r="P10" s="123" t="s">
        <v>62</v>
      </c>
      <c r="Q10" s="121"/>
      <c r="R10" s="122"/>
      <c r="S10" s="123" t="s">
        <v>63</v>
      </c>
      <c r="T10" s="121"/>
      <c r="U10" s="122"/>
      <c r="V10" s="123" t="s">
        <v>65</v>
      </c>
      <c r="W10" s="121"/>
      <c r="X10" s="122"/>
      <c r="Y10" s="123" t="s">
        <v>64</v>
      </c>
      <c r="Z10" s="121"/>
      <c r="AA10" s="122"/>
      <c r="AB10" s="123" t="s">
        <v>66</v>
      </c>
      <c r="AC10" s="121"/>
      <c r="AD10" s="122"/>
      <c r="AE10" s="120" t="s">
        <v>67</v>
      </c>
      <c r="AF10" s="121"/>
      <c r="AG10" s="122"/>
      <c r="AH10" s="120" t="s">
        <v>68</v>
      </c>
      <c r="AI10" s="121"/>
      <c r="AJ10" s="122"/>
      <c r="AK10" s="120" t="s">
        <v>69</v>
      </c>
      <c r="AL10" s="121"/>
      <c r="AM10" s="122"/>
    </row>
    <row r="11" spans="1:39" ht="15.75" customHeight="1" thickBot="1">
      <c r="A11" s="127"/>
      <c r="B11" s="128"/>
      <c r="C11" s="128"/>
      <c r="D11" s="128"/>
      <c r="E11" s="128"/>
      <c r="F11" s="129"/>
      <c r="G11" s="118"/>
      <c r="H11" s="8" t="s">
        <v>9</v>
      </c>
      <c r="I11" s="8" t="s">
        <v>10</v>
      </c>
      <c r="J11" s="9" t="s">
        <v>11</v>
      </c>
      <c r="K11" s="9"/>
      <c r="L11" s="132"/>
      <c r="M11" s="10" t="s">
        <v>9</v>
      </c>
      <c r="N11" s="8" t="s">
        <v>10</v>
      </c>
      <c r="O11" s="11" t="s">
        <v>11</v>
      </c>
      <c r="P11" s="10" t="s">
        <v>9</v>
      </c>
      <c r="Q11" s="8" t="s">
        <v>10</v>
      </c>
      <c r="R11" s="11" t="s">
        <v>11</v>
      </c>
      <c r="S11" s="10" t="s">
        <v>9</v>
      </c>
      <c r="T11" s="8" t="s">
        <v>10</v>
      </c>
      <c r="U11" s="11" t="s">
        <v>11</v>
      </c>
      <c r="V11" s="10" t="s">
        <v>9</v>
      </c>
      <c r="W11" s="8" t="s">
        <v>10</v>
      </c>
      <c r="X11" s="11" t="s">
        <v>11</v>
      </c>
      <c r="Y11" s="10" t="s">
        <v>9</v>
      </c>
      <c r="Z11" s="8" t="s">
        <v>10</v>
      </c>
      <c r="AA11" s="11" t="s">
        <v>11</v>
      </c>
      <c r="AB11" s="10" t="s">
        <v>9</v>
      </c>
      <c r="AC11" s="8" t="s">
        <v>10</v>
      </c>
      <c r="AD11" s="11" t="s">
        <v>11</v>
      </c>
      <c r="AE11" s="8" t="s">
        <v>9</v>
      </c>
      <c r="AF11" s="8" t="s">
        <v>10</v>
      </c>
      <c r="AG11" s="11" t="s">
        <v>11</v>
      </c>
      <c r="AH11" s="8" t="s">
        <v>9</v>
      </c>
      <c r="AI11" s="8" t="s">
        <v>10</v>
      </c>
      <c r="AJ11" s="11" t="s">
        <v>11</v>
      </c>
      <c r="AK11" s="8" t="s">
        <v>9</v>
      </c>
      <c r="AL11" s="8" t="s">
        <v>10</v>
      </c>
      <c r="AM11" s="11" t="s">
        <v>11</v>
      </c>
    </row>
    <row r="12" spans="1:39" ht="5.25" customHeight="1" thickBot="1">
      <c r="A12" s="12"/>
      <c r="B12" s="3"/>
      <c r="C12" s="3"/>
      <c r="D12" s="3"/>
      <c r="E12" s="3"/>
      <c r="F12" s="13"/>
      <c r="G12" s="12"/>
      <c r="H12" s="3"/>
      <c r="I12" s="3"/>
      <c r="J12" s="3"/>
      <c r="K12" s="3"/>
      <c r="L12" s="14"/>
      <c r="M12" s="6"/>
      <c r="N12" s="15"/>
      <c r="O12" s="16"/>
      <c r="P12" s="15"/>
      <c r="Q12" s="15"/>
      <c r="R12" s="16"/>
      <c r="S12" s="6"/>
      <c r="T12" s="15"/>
      <c r="U12" s="16"/>
      <c r="V12" s="6"/>
      <c r="W12" s="15"/>
      <c r="X12" s="16"/>
      <c r="Y12" s="6"/>
      <c r="Z12" s="15"/>
      <c r="AA12" s="16"/>
      <c r="AB12" s="6"/>
      <c r="AC12" s="15"/>
      <c r="AD12" s="16"/>
      <c r="AE12" s="6"/>
      <c r="AF12" s="15"/>
      <c r="AG12" s="16"/>
      <c r="AH12" s="6"/>
      <c r="AI12" s="15"/>
      <c r="AJ12" s="16"/>
      <c r="AK12" s="6"/>
      <c r="AL12" s="15"/>
      <c r="AM12" s="16"/>
    </row>
    <row r="13" spans="1:39" ht="13.8" thickBot="1">
      <c r="A13" s="17" t="s">
        <v>0</v>
      </c>
      <c r="B13" s="18"/>
      <c r="C13" s="18"/>
      <c r="D13" s="18"/>
      <c r="E13" s="18"/>
      <c r="F13" s="19"/>
      <c r="G13" s="20"/>
      <c r="H13" s="21">
        <f>SUM(H14:H20)</f>
        <v>125</v>
      </c>
      <c r="I13" s="21">
        <f t="shared" ref="I13:AG13" si="0">SUM(I14:I20)</f>
        <v>118.5</v>
      </c>
      <c r="J13" s="21">
        <f t="shared" si="0"/>
        <v>6.5</v>
      </c>
      <c r="K13" s="21"/>
      <c r="L13" s="21"/>
      <c r="M13" s="21">
        <f t="shared" si="0"/>
        <v>2.5</v>
      </c>
      <c r="N13" s="21">
        <f t="shared" si="0"/>
        <v>2</v>
      </c>
      <c r="O13" s="22">
        <f t="shared" si="0"/>
        <v>0.5</v>
      </c>
      <c r="P13" s="21">
        <f t="shared" si="0"/>
        <v>2.5</v>
      </c>
      <c r="Q13" s="21">
        <f t="shared" si="0"/>
        <v>2</v>
      </c>
      <c r="R13" s="21">
        <f t="shared" si="0"/>
        <v>0.5</v>
      </c>
      <c r="S13" s="21">
        <f t="shared" si="0"/>
        <v>2.5</v>
      </c>
      <c r="T13" s="21">
        <f t="shared" si="0"/>
        <v>2</v>
      </c>
      <c r="U13" s="21">
        <f t="shared" si="0"/>
        <v>0.5</v>
      </c>
      <c r="V13" s="21">
        <f t="shared" si="0"/>
        <v>2.5</v>
      </c>
      <c r="W13" s="21">
        <f t="shared" si="0"/>
        <v>2</v>
      </c>
      <c r="X13" s="21">
        <f t="shared" si="0"/>
        <v>0.5</v>
      </c>
      <c r="Y13" s="21">
        <f t="shared" si="0"/>
        <v>48</v>
      </c>
      <c r="Z13" s="21">
        <f t="shared" si="0"/>
        <v>46.5</v>
      </c>
      <c r="AA13" s="21">
        <f t="shared" si="0"/>
        <v>1.5</v>
      </c>
      <c r="AB13" s="21">
        <f t="shared" si="0"/>
        <v>52</v>
      </c>
      <c r="AC13" s="21">
        <f t="shared" si="0"/>
        <v>49</v>
      </c>
      <c r="AD13" s="21">
        <f t="shared" si="0"/>
        <v>3</v>
      </c>
      <c r="AE13" s="21">
        <f t="shared" si="0"/>
        <v>15</v>
      </c>
      <c r="AF13" s="21">
        <f t="shared" si="0"/>
        <v>15</v>
      </c>
      <c r="AG13" s="21">
        <f t="shared" si="0"/>
        <v>0</v>
      </c>
      <c r="AH13" s="21">
        <f t="shared" ref="AH13:AJ13" si="1">SUM(AH14:AH20)</f>
        <v>15</v>
      </c>
      <c r="AI13" s="21">
        <f t="shared" si="1"/>
        <v>15</v>
      </c>
      <c r="AJ13" s="21">
        <f t="shared" si="1"/>
        <v>0</v>
      </c>
      <c r="AK13" s="21">
        <f t="shared" ref="AK13:AM13" si="2">SUM(AK14:AK20)</f>
        <v>15</v>
      </c>
      <c r="AL13" s="21">
        <f t="shared" si="2"/>
        <v>15</v>
      </c>
      <c r="AM13" s="21">
        <f t="shared" si="2"/>
        <v>0</v>
      </c>
    </row>
    <row r="14" spans="1:39" ht="5.25" customHeight="1" thickBot="1">
      <c r="A14" s="12"/>
      <c r="B14" s="3"/>
      <c r="C14" s="3"/>
      <c r="D14" s="3"/>
      <c r="E14" s="3"/>
      <c r="F14" s="13"/>
      <c r="G14" s="12"/>
      <c r="H14" s="3"/>
      <c r="I14" s="3"/>
      <c r="J14" s="3"/>
      <c r="K14" s="3"/>
      <c r="L14" s="23"/>
      <c r="M14" s="3"/>
      <c r="N14" s="3"/>
      <c r="O14" s="13"/>
      <c r="P14" s="3"/>
      <c r="Q14" s="3"/>
      <c r="R14" s="13"/>
      <c r="S14" s="12"/>
      <c r="T14" s="3"/>
      <c r="U14" s="13"/>
      <c r="V14" s="12"/>
      <c r="W14" s="3"/>
      <c r="X14" s="13"/>
      <c r="Y14" s="12"/>
      <c r="Z14" s="3"/>
      <c r="AA14" s="13"/>
      <c r="AB14" s="12"/>
      <c r="AC14" s="3"/>
      <c r="AD14" s="13"/>
      <c r="AE14" s="12"/>
      <c r="AF14" s="3"/>
      <c r="AG14" s="13"/>
      <c r="AH14" s="12"/>
      <c r="AI14" s="3"/>
      <c r="AJ14" s="13"/>
      <c r="AK14" s="12"/>
      <c r="AL14" s="3"/>
      <c r="AM14" s="13"/>
    </row>
    <row r="15" spans="1:39" ht="14.4">
      <c r="A15" s="12"/>
      <c r="B15" s="3" t="s">
        <v>2</v>
      </c>
      <c r="C15" s="3"/>
      <c r="D15" s="3"/>
      <c r="E15" s="3"/>
      <c r="F15" s="13"/>
      <c r="G15" s="12"/>
      <c r="H15" s="6">
        <f t="shared" ref="H15:I19" si="3">M15+P15+S15+V15+AB15+Y15+AE15</f>
        <v>12.5</v>
      </c>
      <c r="I15" s="45">
        <f t="shared" si="3"/>
        <v>10</v>
      </c>
      <c r="J15" s="16">
        <f>H15-I15</f>
        <v>2.5</v>
      </c>
      <c r="K15" s="3"/>
      <c r="L15" s="25"/>
      <c r="M15" s="26">
        <v>2</v>
      </c>
      <c r="N15" s="27">
        <v>1.5</v>
      </c>
      <c r="O15" s="28">
        <f>M15-N15</f>
        <v>0.5</v>
      </c>
      <c r="P15" s="26">
        <v>2</v>
      </c>
      <c r="Q15" s="27">
        <v>1.5</v>
      </c>
      <c r="R15" s="28">
        <f>P15-Q15</f>
        <v>0.5</v>
      </c>
      <c r="S15" s="26">
        <v>2</v>
      </c>
      <c r="T15" s="27">
        <v>1.5</v>
      </c>
      <c r="U15" s="28">
        <f>S15-T15</f>
        <v>0.5</v>
      </c>
      <c r="V15" s="26">
        <v>2</v>
      </c>
      <c r="W15" s="27">
        <v>1.5</v>
      </c>
      <c r="X15" s="28">
        <f>V15-W15</f>
        <v>0.5</v>
      </c>
      <c r="Y15" s="26">
        <v>2</v>
      </c>
      <c r="Z15" s="27">
        <v>2</v>
      </c>
      <c r="AA15" s="28">
        <f>Y15-Z15</f>
        <v>0</v>
      </c>
      <c r="AB15" s="26">
        <v>2</v>
      </c>
      <c r="AC15" s="27">
        <v>1.5</v>
      </c>
      <c r="AD15" s="28">
        <f>AB15-AC15</f>
        <v>0.5</v>
      </c>
      <c r="AE15" s="26">
        <v>0.5</v>
      </c>
      <c r="AF15" s="29">
        <v>0.5</v>
      </c>
      <c r="AG15" s="28">
        <f>AE15-AF15</f>
        <v>0</v>
      </c>
      <c r="AH15" s="26">
        <v>0.5</v>
      </c>
      <c r="AI15" s="29">
        <v>0.5</v>
      </c>
      <c r="AJ15" s="28">
        <f>AH15-AI15</f>
        <v>0</v>
      </c>
      <c r="AK15" s="26">
        <v>0.5</v>
      </c>
      <c r="AL15" s="26">
        <v>0.5</v>
      </c>
      <c r="AM15" s="28">
        <f>AK15-AL15</f>
        <v>0</v>
      </c>
    </row>
    <row r="16" spans="1:39" ht="14.4">
      <c r="A16" s="12"/>
      <c r="B16" s="3" t="s">
        <v>3</v>
      </c>
      <c r="C16" s="3"/>
      <c r="D16" s="3"/>
      <c r="E16" s="3"/>
      <c r="F16" s="13"/>
      <c r="G16" s="12"/>
      <c r="H16" s="12">
        <f t="shared" si="3"/>
        <v>6.5</v>
      </c>
      <c r="I16" s="30">
        <f t="shared" si="3"/>
        <v>6.5</v>
      </c>
      <c r="J16" s="13">
        <f>H16-I16</f>
        <v>0</v>
      </c>
      <c r="K16" s="3"/>
      <c r="L16" s="31"/>
      <c r="M16" s="32">
        <v>0.5</v>
      </c>
      <c r="N16" s="33">
        <v>0.5</v>
      </c>
      <c r="O16" s="34">
        <f>M16-N16</f>
        <v>0</v>
      </c>
      <c r="P16" s="32">
        <v>0.5</v>
      </c>
      <c r="Q16" s="33">
        <v>0.5</v>
      </c>
      <c r="R16" s="34">
        <f>P16-Q16</f>
        <v>0</v>
      </c>
      <c r="S16" s="32">
        <v>0.5</v>
      </c>
      <c r="T16" s="33">
        <v>0.5</v>
      </c>
      <c r="U16" s="34">
        <f>S16-T16</f>
        <v>0</v>
      </c>
      <c r="V16" s="32">
        <v>0.5</v>
      </c>
      <c r="W16" s="33">
        <v>0.5</v>
      </c>
      <c r="X16" s="34">
        <f>V16-W16</f>
        <v>0</v>
      </c>
      <c r="Y16" s="32">
        <v>2</v>
      </c>
      <c r="Z16" s="33">
        <v>2.5</v>
      </c>
      <c r="AA16" s="34">
        <f>Y16-Z16</f>
        <v>-0.5</v>
      </c>
      <c r="AB16" s="32">
        <v>2</v>
      </c>
      <c r="AC16" s="33">
        <v>1.5</v>
      </c>
      <c r="AD16" s="34">
        <f>AB16-AC16</f>
        <v>0.5</v>
      </c>
      <c r="AE16" s="32">
        <v>0.5</v>
      </c>
      <c r="AF16" s="33">
        <v>0.5</v>
      </c>
      <c r="AG16" s="34">
        <f>AE16-AF16</f>
        <v>0</v>
      </c>
      <c r="AH16" s="32">
        <v>0.5</v>
      </c>
      <c r="AI16" s="33">
        <v>0.5</v>
      </c>
      <c r="AJ16" s="34">
        <f>AH16-AI16</f>
        <v>0</v>
      </c>
      <c r="AK16" s="32">
        <v>0.5</v>
      </c>
      <c r="AL16" s="33">
        <v>0.5</v>
      </c>
      <c r="AM16" s="34">
        <f>AK16-AL16</f>
        <v>0</v>
      </c>
    </row>
    <row r="17" spans="1:39" ht="14.4">
      <c r="A17" s="12"/>
      <c r="B17" s="3" t="s">
        <v>4</v>
      </c>
      <c r="C17" s="3"/>
      <c r="D17" s="3"/>
      <c r="E17" s="3"/>
      <c r="F17" s="13"/>
      <c r="G17" s="12"/>
      <c r="H17" s="12">
        <f t="shared" ref="H17" si="4">M17+P17+S17+V17+AB17+Y17+AE17</f>
        <v>34</v>
      </c>
      <c r="I17" s="30">
        <f t="shared" si="3"/>
        <v>33</v>
      </c>
      <c r="J17" s="13">
        <f>H17-I17</f>
        <v>1</v>
      </c>
      <c r="K17" s="3"/>
      <c r="L17" s="31"/>
      <c r="M17" s="32">
        <v>0</v>
      </c>
      <c r="N17" s="33"/>
      <c r="O17" s="34">
        <f>M17-N17</f>
        <v>0</v>
      </c>
      <c r="P17" s="32">
        <v>0</v>
      </c>
      <c r="Q17" s="33"/>
      <c r="R17" s="34">
        <f>P17-Q17</f>
        <v>0</v>
      </c>
      <c r="S17" s="32">
        <v>0</v>
      </c>
      <c r="T17" s="33"/>
      <c r="U17" s="34">
        <f>S17-T17</f>
        <v>0</v>
      </c>
      <c r="V17" s="32">
        <v>0</v>
      </c>
      <c r="W17" s="33"/>
      <c r="X17" s="34">
        <f>V17-W17</f>
        <v>0</v>
      </c>
      <c r="Y17" s="32">
        <v>16</v>
      </c>
      <c r="Z17" s="33">
        <v>16</v>
      </c>
      <c r="AA17" s="34">
        <f>Y17-Z17</f>
        <v>0</v>
      </c>
      <c r="AB17" s="32">
        <v>16</v>
      </c>
      <c r="AC17" s="33">
        <v>15</v>
      </c>
      <c r="AD17" s="34">
        <f>AB17-AC17</f>
        <v>1</v>
      </c>
      <c r="AE17" s="32">
        <v>2</v>
      </c>
      <c r="AF17" s="33">
        <v>2</v>
      </c>
      <c r="AG17" s="34">
        <f>AE17-AF17</f>
        <v>0</v>
      </c>
      <c r="AH17" s="32">
        <v>2</v>
      </c>
      <c r="AI17" s="33">
        <v>2</v>
      </c>
      <c r="AJ17" s="34">
        <f>AH17-AI17</f>
        <v>0</v>
      </c>
      <c r="AK17" s="32">
        <v>2</v>
      </c>
      <c r="AL17" s="33">
        <v>2</v>
      </c>
      <c r="AM17" s="34">
        <f>AK17-AL17</f>
        <v>0</v>
      </c>
    </row>
    <row r="18" spans="1:39" ht="14.4">
      <c r="A18" s="12"/>
      <c r="B18" s="3" t="s">
        <v>52</v>
      </c>
      <c r="C18" s="3"/>
      <c r="D18" s="3"/>
      <c r="E18" s="3"/>
      <c r="F18" s="13"/>
      <c r="G18" s="12"/>
      <c r="H18" s="12">
        <f t="shared" si="3"/>
        <v>34</v>
      </c>
      <c r="I18" s="30">
        <f t="shared" si="3"/>
        <v>33</v>
      </c>
      <c r="J18" s="13">
        <f>H18-I18</f>
        <v>1</v>
      </c>
      <c r="K18" s="3"/>
      <c r="L18" s="31"/>
      <c r="M18" s="32">
        <v>0</v>
      </c>
      <c r="N18" s="33"/>
      <c r="O18" s="34">
        <f t="shared" ref="O18:O19" si="5">M18-N18</f>
        <v>0</v>
      </c>
      <c r="P18" s="32">
        <v>0</v>
      </c>
      <c r="Q18" s="33"/>
      <c r="R18" s="34">
        <f t="shared" ref="R18:R19" si="6">P18-Q18</f>
        <v>0</v>
      </c>
      <c r="S18" s="32">
        <v>0</v>
      </c>
      <c r="T18" s="33"/>
      <c r="U18" s="34">
        <f t="shared" ref="U18:U19" si="7">S18-T18</f>
        <v>0</v>
      </c>
      <c r="V18" s="32">
        <v>0</v>
      </c>
      <c r="W18" s="33"/>
      <c r="X18" s="34">
        <f t="shared" ref="X18:X19" si="8">V18-W18</f>
        <v>0</v>
      </c>
      <c r="Y18" s="32">
        <v>16</v>
      </c>
      <c r="Z18" s="33">
        <v>16</v>
      </c>
      <c r="AA18" s="34">
        <f t="shared" ref="AA18:AA19" si="9">Y18-Z18</f>
        <v>0</v>
      </c>
      <c r="AB18" s="32">
        <v>16</v>
      </c>
      <c r="AC18" s="33">
        <v>15</v>
      </c>
      <c r="AD18" s="34">
        <f t="shared" ref="AD18:AD19" si="10">AB18-AC18</f>
        <v>1</v>
      </c>
      <c r="AE18" s="32">
        <v>2</v>
      </c>
      <c r="AF18" s="33">
        <v>2</v>
      </c>
      <c r="AG18" s="34">
        <f t="shared" ref="AG18:AG19" si="11">AE18-AF18</f>
        <v>0</v>
      </c>
      <c r="AH18" s="32">
        <v>2</v>
      </c>
      <c r="AI18" s="33">
        <v>2</v>
      </c>
      <c r="AJ18" s="34">
        <f t="shared" ref="AJ18:AJ19" si="12">AH18-AI18</f>
        <v>0</v>
      </c>
      <c r="AK18" s="32">
        <v>2</v>
      </c>
      <c r="AL18" s="33">
        <v>2</v>
      </c>
      <c r="AM18" s="34">
        <f t="shared" ref="AM18:AM19" si="13">AK18-AL18</f>
        <v>0</v>
      </c>
    </row>
    <row r="19" spans="1:39" ht="15" thickBot="1">
      <c r="A19" s="12"/>
      <c r="B19" s="3" t="s">
        <v>24</v>
      </c>
      <c r="C19" s="3"/>
      <c r="D19" s="3"/>
      <c r="E19" s="3"/>
      <c r="F19" s="13"/>
      <c r="G19" s="12"/>
      <c r="H19" s="35">
        <f t="shared" si="3"/>
        <v>38</v>
      </c>
      <c r="I19" s="50">
        <f t="shared" si="3"/>
        <v>36</v>
      </c>
      <c r="J19" s="36">
        <f>H19-I19</f>
        <v>2</v>
      </c>
      <c r="K19" s="3"/>
      <c r="L19" s="37"/>
      <c r="M19" s="38">
        <v>0</v>
      </c>
      <c r="N19" s="39"/>
      <c r="O19" s="40">
        <f t="shared" si="5"/>
        <v>0</v>
      </c>
      <c r="P19" s="38">
        <v>0</v>
      </c>
      <c r="Q19" s="39"/>
      <c r="R19" s="40">
        <f t="shared" si="6"/>
        <v>0</v>
      </c>
      <c r="S19" s="38">
        <v>0</v>
      </c>
      <c r="T19" s="39"/>
      <c r="U19" s="40">
        <f t="shared" si="7"/>
        <v>0</v>
      </c>
      <c r="V19" s="38">
        <v>0</v>
      </c>
      <c r="W19" s="39"/>
      <c r="X19" s="40">
        <f t="shared" si="8"/>
        <v>0</v>
      </c>
      <c r="Y19" s="38">
        <v>12</v>
      </c>
      <c r="Z19" s="39">
        <v>10</v>
      </c>
      <c r="AA19" s="40">
        <f t="shared" si="9"/>
        <v>2</v>
      </c>
      <c r="AB19" s="38">
        <v>16</v>
      </c>
      <c r="AC19" s="39">
        <v>16</v>
      </c>
      <c r="AD19" s="40">
        <f t="shared" si="10"/>
        <v>0</v>
      </c>
      <c r="AE19" s="38">
        <v>10</v>
      </c>
      <c r="AF19" s="39">
        <v>10</v>
      </c>
      <c r="AG19" s="40">
        <f t="shared" si="11"/>
        <v>0</v>
      </c>
      <c r="AH19" s="38">
        <v>10</v>
      </c>
      <c r="AI19" s="39">
        <v>10</v>
      </c>
      <c r="AJ19" s="40">
        <f t="shared" si="12"/>
        <v>0</v>
      </c>
      <c r="AK19" s="38">
        <v>10</v>
      </c>
      <c r="AL19" s="39">
        <v>10</v>
      </c>
      <c r="AM19" s="40">
        <f t="shared" si="13"/>
        <v>0</v>
      </c>
    </row>
    <row r="20" spans="1:39" ht="5.25" customHeight="1" thickBot="1">
      <c r="A20" s="12"/>
      <c r="B20" s="3"/>
      <c r="C20" s="3"/>
      <c r="D20" s="3"/>
      <c r="E20" s="3"/>
      <c r="F20" s="13"/>
      <c r="G20" s="12"/>
      <c r="H20" s="3"/>
      <c r="I20" s="3"/>
      <c r="J20" s="3"/>
      <c r="K20" s="3"/>
      <c r="L20" s="37"/>
      <c r="M20" s="3"/>
      <c r="N20" s="3"/>
      <c r="O20" s="13"/>
      <c r="P20" s="3"/>
      <c r="Q20" s="3"/>
      <c r="R20" s="13"/>
      <c r="S20" s="12"/>
      <c r="T20" s="3"/>
      <c r="U20" s="13"/>
      <c r="V20" s="12"/>
      <c r="W20" s="3"/>
      <c r="X20" s="13"/>
      <c r="Y20" s="12"/>
      <c r="Z20" s="3"/>
      <c r="AA20" s="13"/>
      <c r="AB20" s="12"/>
      <c r="AC20" s="3"/>
      <c r="AD20" s="13"/>
      <c r="AE20" s="12"/>
      <c r="AF20" s="3"/>
      <c r="AG20" s="13"/>
      <c r="AH20" s="12"/>
      <c r="AI20" s="3"/>
      <c r="AJ20" s="13"/>
      <c r="AK20" s="12"/>
      <c r="AL20" s="3"/>
      <c r="AM20" s="13"/>
    </row>
    <row r="21" spans="1:39" ht="13.8" thickBot="1">
      <c r="A21" s="17" t="s">
        <v>50</v>
      </c>
      <c r="B21" s="18"/>
      <c r="C21" s="18"/>
      <c r="D21" s="18"/>
      <c r="E21" s="18"/>
      <c r="F21" s="19"/>
      <c r="G21" s="20"/>
      <c r="H21" s="21">
        <f>SUM(H22:H35)</f>
        <v>438</v>
      </c>
      <c r="I21" s="21">
        <f t="shared" ref="I21:AG21" si="14">SUM(I22:I35)</f>
        <v>410</v>
      </c>
      <c r="J21" s="21">
        <f t="shared" si="14"/>
        <v>28</v>
      </c>
      <c r="K21" s="21"/>
      <c r="L21" s="41"/>
      <c r="M21" s="21">
        <f t="shared" si="14"/>
        <v>32</v>
      </c>
      <c r="N21" s="21">
        <f t="shared" si="14"/>
        <v>20</v>
      </c>
      <c r="O21" s="22">
        <f t="shared" si="14"/>
        <v>12</v>
      </c>
      <c r="P21" s="21">
        <f t="shared" si="14"/>
        <v>56</v>
      </c>
      <c r="Q21" s="21">
        <f t="shared" si="14"/>
        <v>24</v>
      </c>
      <c r="R21" s="21">
        <f t="shared" si="14"/>
        <v>32</v>
      </c>
      <c r="S21" s="21">
        <f t="shared" si="14"/>
        <v>32</v>
      </c>
      <c r="T21" s="21">
        <f t="shared" si="14"/>
        <v>0</v>
      </c>
      <c r="U21" s="21">
        <f t="shared" si="14"/>
        <v>32</v>
      </c>
      <c r="V21" s="21">
        <f t="shared" si="14"/>
        <v>112</v>
      </c>
      <c r="W21" s="21">
        <f t="shared" si="14"/>
        <v>88</v>
      </c>
      <c r="X21" s="21">
        <f t="shared" si="14"/>
        <v>24</v>
      </c>
      <c r="Y21" s="21">
        <f t="shared" si="14"/>
        <v>158</v>
      </c>
      <c r="Z21" s="21">
        <f t="shared" si="14"/>
        <v>122</v>
      </c>
      <c r="AA21" s="21">
        <f t="shared" si="14"/>
        <v>36</v>
      </c>
      <c r="AB21" s="21">
        <f t="shared" si="14"/>
        <v>34</v>
      </c>
      <c r="AC21" s="21">
        <f t="shared" si="14"/>
        <v>32</v>
      </c>
      <c r="AD21" s="21">
        <f t="shared" si="14"/>
        <v>2</v>
      </c>
      <c r="AE21" s="21">
        <f t="shared" si="14"/>
        <v>14</v>
      </c>
      <c r="AF21" s="21">
        <f t="shared" si="14"/>
        <v>14</v>
      </c>
      <c r="AG21" s="21">
        <f t="shared" si="14"/>
        <v>0</v>
      </c>
      <c r="AH21" s="21">
        <f t="shared" ref="AH21:AJ21" si="15">SUM(AH22:AH35)</f>
        <v>14</v>
      </c>
      <c r="AI21" s="21">
        <f t="shared" si="15"/>
        <v>14</v>
      </c>
      <c r="AJ21" s="21">
        <f t="shared" si="15"/>
        <v>0</v>
      </c>
      <c r="AK21" s="21">
        <f t="shared" ref="AK21:AM21" si="16">SUM(AK22:AK35)</f>
        <v>14</v>
      </c>
      <c r="AL21" s="21">
        <f t="shared" si="16"/>
        <v>14</v>
      </c>
      <c r="AM21" s="21">
        <f t="shared" si="16"/>
        <v>0</v>
      </c>
    </row>
    <row r="22" spans="1:39" ht="5.25" customHeight="1" thickBot="1">
      <c r="A22" s="12"/>
      <c r="B22" s="3"/>
      <c r="C22" s="3"/>
      <c r="D22" s="3"/>
      <c r="E22" s="3"/>
      <c r="F22" s="13"/>
      <c r="G22" s="12"/>
      <c r="H22" s="3"/>
      <c r="I22" s="3"/>
      <c r="J22" s="3"/>
      <c r="K22" s="3"/>
      <c r="L22" s="42"/>
      <c r="M22" s="12"/>
      <c r="N22" s="3"/>
      <c r="O22" s="13"/>
      <c r="P22" s="3"/>
      <c r="Q22" s="3"/>
      <c r="R22" s="13"/>
      <c r="S22" s="12"/>
      <c r="T22" s="3"/>
      <c r="U22" s="13"/>
      <c r="V22" s="12"/>
      <c r="W22" s="3"/>
      <c r="X22" s="13"/>
      <c r="Y22" s="12"/>
      <c r="Z22" s="3"/>
      <c r="AA22" s="13"/>
      <c r="AB22" s="12"/>
      <c r="AC22" s="3"/>
      <c r="AD22" s="13"/>
      <c r="AE22" s="12"/>
      <c r="AF22" s="3"/>
      <c r="AG22" s="13"/>
      <c r="AH22" s="12"/>
      <c r="AI22" s="3"/>
      <c r="AJ22" s="13"/>
      <c r="AK22" s="12"/>
      <c r="AL22" s="3"/>
      <c r="AM22" s="13"/>
    </row>
    <row r="23" spans="1:39">
      <c r="A23" s="12"/>
      <c r="B23" s="3" t="s">
        <v>26</v>
      </c>
      <c r="C23" s="3"/>
      <c r="D23" s="3"/>
      <c r="E23" s="3"/>
      <c r="F23" s="13"/>
      <c r="G23" s="12"/>
      <c r="H23" s="6">
        <f t="shared" ref="H23:I34" si="17">M23+P23+S23+V23+AB23+Y23+AE23</f>
        <v>8</v>
      </c>
      <c r="I23" s="45">
        <f t="shared" si="17"/>
        <v>5</v>
      </c>
      <c r="J23" s="16">
        <f t="shared" ref="J23:J34" si="18">H23-I23</f>
        <v>3</v>
      </c>
      <c r="K23" s="3"/>
      <c r="L23" s="25"/>
      <c r="M23" s="43"/>
      <c r="N23" s="45"/>
      <c r="O23" s="44">
        <f t="shared" ref="O23:O34" si="19">M23-N23</f>
        <v>0</v>
      </c>
      <c r="P23" s="43"/>
      <c r="Q23" s="45"/>
      <c r="R23" s="44">
        <f t="shared" ref="R23:R34" si="20">P23-Q23</f>
        <v>0</v>
      </c>
      <c r="S23" s="43"/>
      <c r="T23" s="45"/>
      <c r="U23" s="44">
        <f t="shared" ref="U23:U34" si="21">S23-T23</f>
        <v>0</v>
      </c>
      <c r="V23" s="43"/>
      <c r="W23" s="45"/>
      <c r="X23" s="44">
        <f t="shared" ref="X23:X34" si="22">V23-W23</f>
        <v>0</v>
      </c>
      <c r="Y23" s="43">
        <v>4</v>
      </c>
      <c r="Z23" s="45">
        <v>3</v>
      </c>
      <c r="AA23" s="44">
        <f t="shared" ref="AA23:AA34" si="23">Y23-Z23</f>
        <v>1</v>
      </c>
      <c r="AB23" s="43">
        <v>4</v>
      </c>
      <c r="AC23" s="45">
        <v>2</v>
      </c>
      <c r="AD23" s="44">
        <f t="shared" ref="AD23:AD34" si="24">AB23-AC23</f>
        <v>2</v>
      </c>
      <c r="AE23" s="43"/>
      <c r="AF23" s="45"/>
      <c r="AG23" s="44">
        <f t="shared" ref="AG23:AG34" si="25">AE23-AF23</f>
        <v>0</v>
      </c>
      <c r="AH23" s="43"/>
      <c r="AI23" s="45"/>
      <c r="AJ23" s="44">
        <f t="shared" ref="AJ23:AJ26" si="26">AH23-AI23</f>
        <v>0</v>
      </c>
      <c r="AK23" s="43"/>
      <c r="AL23" s="45"/>
      <c r="AM23" s="44">
        <f t="shared" ref="AM23:AM26" si="27">AK23-AL23</f>
        <v>0</v>
      </c>
    </row>
    <row r="24" spans="1:39" ht="66">
      <c r="A24" s="12"/>
      <c r="B24" s="3" t="s">
        <v>25</v>
      </c>
      <c r="C24" s="3"/>
      <c r="D24" s="3"/>
      <c r="E24" s="3"/>
      <c r="F24" s="13"/>
      <c r="G24" s="12"/>
      <c r="H24" s="12">
        <f t="shared" ref="H24:I24" si="28">M24+P24+S24+V24+AB24+Y24+AE24</f>
        <v>18</v>
      </c>
      <c r="I24" s="30">
        <f t="shared" si="28"/>
        <v>28</v>
      </c>
      <c r="J24" s="13">
        <f t="shared" ref="J24" si="29">H24-I24</f>
        <v>-10</v>
      </c>
      <c r="K24" s="3"/>
      <c r="L24" s="31" t="s">
        <v>84</v>
      </c>
      <c r="M24" s="47"/>
      <c r="N24" s="30"/>
      <c r="O24" s="46">
        <f t="shared" ref="O24" si="30">M24-N24</f>
        <v>0</v>
      </c>
      <c r="P24" s="47"/>
      <c r="Q24" s="30"/>
      <c r="R24" s="46">
        <f t="shared" ref="R24" si="31">P24-Q24</f>
        <v>0</v>
      </c>
      <c r="S24" s="47"/>
      <c r="T24" s="30"/>
      <c r="U24" s="46">
        <f t="shared" ref="U24" si="32">S24-T24</f>
        <v>0</v>
      </c>
      <c r="V24" s="47"/>
      <c r="W24" s="30"/>
      <c r="X24" s="46">
        <f t="shared" ref="X24" si="33">V24-W24</f>
        <v>0</v>
      </c>
      <c r="Y24" s="47">
        <v>16</v>
      </c>
      <c r="Z24" s="30">
        <v>24</v>
      </c>
      <c r="AA24" s="46">
        <f t="shared" ref="AA24" si="34">Y24-Z24</f>
        <v>-8</v>
      </c>
      <c r="AB24" s="47">
        <v>2</v>
      </c>
      <c r="AC24" s="30">
        <v>4</v>
      </c>
      <c r="AD24" s="46">
        <f t="shared" ref="AD24" si="35">AB24-AC24</f>
        <v>-2</v>
      </c>
      <c r="AE24" s="47"/>
      <c r="AF24" s="30"/>
      <c r="AG24" s="46">
        <f t="shared" ref="AG24" si="36">AE24-AF24</f>
        <v>0</v>
      </c>
      <c r="AH24" s="47"/>
      <c r="AI24" s="30"/>
      <c r="AJ24" s="46">
        <f t="shared" si="26"/>
        <v>0</v>
      </c>
      <c r="AK24" s="47"/>
      <c r="AL24" s="30"/>
      <c r="AM24" s="46">
        <f t="shared" si="27"/>
        <v>0</v>
      </c>
    </row>
    <row r="25" spans="1:39" ht="24.75" customHeight="1">
      <c r="A25" s="12"/>
      <c r="B25" s="3" t="s">
        <v>58</v>
      </c>
      <c r="C25" s="3"/>
      <c r="D25" s="3"/>
      <c r="E25" s="3"/>
      <c r="F25" s="13"/>
      <c r="G25" s="12"/>
      <c r="H25" s="12">
        <f t="shared" si="17"/>
        <v>20</v>
      </c>
      <c r="I25" s="30">
        <f t="shared" si="17"/>
        <v>24</v>
      </c>
      <c r="J25" s="13">
        <f t="shared" si="18"/>
        <v>-4</v>
      </c>
      <c r="K25" s="3"/>
      <c r="L25" s="31"/>
      <c r="M25" s="47"/>
      <c r="N25" s="30"/>
      <c r="O25" s="46">
        <f t="shared" si="19"/>
        <v>0</v>
      </c>
      <c r="P25" s="47">
        <v>8</v>
      </c>
      <c r="Q25" s="30">
        <v>10</v>
      </c>
      <c r="R25" s="46">
        <f t="shared" si="20"/>
        <v>-2</v>
      </c>
      <c r="S25" s="47"/>
      <c r="T25" s="30"/>
      <c r="U25" s="46">
        <f t="shared" si="21"/>
        <v>0</v>
      </c>
      <c r="V25" s="47">
        <v>8</v>
      </c>
      <c r="W25" s="30">
        <v>10</v>
      </c>
      <c r="X25" s="46">
        <f t="shared" si="22"/>
        <v>-2</v>
      </c>
      <c r="Y25" s="47">
        <v>2</v>
      </c>
      <c r="Z25" s="30">
        <v>2</v>
      </c>
      <c r="AA25" s="46">
        <f t="shared" si="23"/>
        <v>0</v>
      </c>
      <c r="AB25" s="47">
        <v>2</v>
      </c>
      <c r="AC25" s="30">
        <v>2</v>
      </c>
      <c r="AD25" s="46">
        <f t="shared" si="24"/>
        <v>0</v>
      </c>
      <c r="AE25" s="47"/>
      <c r="AF25" s="30"/>
      <c r="AG25" s="46">
        <f t="shared" si="25"/>
        <v>0</v>
      </c>
      <c r="AH25" s="47"/>
      <c r="AI25" s="30"/>
      <c r="AJ25" s="46">
        <f t="shared" si="26"/>
        <v>0</v>
      </c>
      <c r="AK25" s="47"/>
      <c r="AL25" s="30"/>
      <c r="AM25" s="46">
        <f t="shared" si="27"/>
        <v>0</v>
      </c>
    </row>
    <row r="26" spans="1:39" ht="74.25" customHeight="1">
      <c r="A26" s="12"/>
      <c r="B26" s="3" t="s">
        <v>27</v>
      </c>
      <c r="C26" s="3"/>
      <c r="D26" s="3"/>
      <c r="E26" s="3"/>
      <c r="F26" s="13"/>
      <c r="G26" s="12"/>
      <c r="H26" s="12">
        <f t="shared" si="17"/>
        <v>42</v>
      </c>
      <c r="I26" s="99">
        <v>60</v>
      </c>
      <c r="J26" s="13">
        <f t="shared" si="18"/>
        <v>-18</v>
      </c>
      <c r="K26" s="3"/>
      <c r="L26" s="31" t="s">
        <v>84</v>
      </c>
      <c r="M26" s="47"/>
      <c r="N26" s="30"/>
      <c r="O26" s="46">
        <f t="shared" si="19"/>
        <v>0</v>
      </c>
      <c r="P26" s="47"/>
      <c r="Q26" s="30"/>
      <c r="R26" s="46">
        <f t="shared" si="20"/>
        <v>0</v>
      </c>
      <c r="S26" s="47">
        <v>16</v>
      </c>
      <c r="T26" s="30"/>
      <c r="U26" s="46">
        <f t="shared" si="21"/>
        <v>16</v>
      </c>
      <c r="V26" s="47"/>
      <c r="W26" s="30"/>
      <c r="X26" s="46">
        <f t="shared" si="22"/>
        <v>0</v>
      </c>
      <c r="Y26" s="47">
        <v>24</v>
      </c>
      <c r="Z26" s="30"/>
      <c r="AA26" s="46">
        <f t="shared" si="23"/>
        <v>24</v>
      </c>
      <c r="AB26" s="47">
        <v>2</v>
      </c>
      <c r="AC26" s="30"/>
      <c r="AD26" s="46">
        <f t="shared" si="24"/>
        <v>2</v>
      </c>
      <c r="AE26" s="47"/>
      <c r="AF26" s="30"/>
      <c r="AG26" s="46">
        <f t="shared" si="25"/>
        <v>0</v>
      </c>
      <c r="AH26" s="47"/>
      <c r="AI26" s="30"/>
      <c r="AJ26" s="46">
        <f t="shared" si="26"/>
        <v>0</v>
      </c>
      <c r="AK26" s="47"/>
      <c r="AL26" s="30"/>
      <c r="AM26" s="46">
        <f t="shared" si="27"/>
        <v>0</v>
      </c>
    </row>
    <row r="27" spans="1:39" ht="66">
      <c r="A27" s="12"/>
      <c r="B27" s="48" t="s">
        <v>28</v>
      </c>
      <c r="C27" s="3"/>
      <c r="D27" s="3"/>
      <c r="E27" s="3"/>
      <c r="F27" s="13"/>
      <c r="G27" s="12"/>
      <c r="H27" s="12">
        <f t="shared" si="17"/>
        <v>28</v>
      </c>
      <c r="I27" s="30">
        <v>8</v>
      </c>
      <c r="J27" s="13">
        <f>H27-I27</f>
        <v>20</v>
      </c>
      <c r="K27" s="3"/>
      <c r="L27" s="31" t="s">
        <v>85</v>
      </c>
      <c r="M27" s="47">
        <v>8</v>
      </c>
      <c r="N27" s="30"/>
      <c r="O27" s="46">
        <f>M27-N27</f>
        <v>8</v>
      </c>
      <c r="P27" s="47">
        <v>16</v>
      </c>
      <c r="Q27" s="30"/>
      <c r="R27" s="46">
        <f>P27-Q27</f>
        <v>16</v>
      </c>
      <c r="S27" s="47"/>
      <c r="T27" s="30"/>
      <c r="U27" s="46">
        <f>S27-T27</f>
        <v>0</v>
      </c>
      <c r="V27" s="47"/>
      <c r="W27" s="30"/>
      <c r="X27" s="46">
        <f>V27-W27</f>
        <v>0</v>
      </c>
      <c r="Y27" s="47">
        <v>4</v>
      </c>
      <c r="Z27" s="30"/>
      <c r="AA27" s="46">
        <f>Y27-Z27</f>
        <v>4</v>
      </c>
      <c r="AB27" s="47"/>
      <c r="AC27" s="30"/>
      <c r="AD27" s="46">
        <f>AB27-AC27</f>
        <v>0</v>
      </c>
      <c r="AE27" s="47"/>
      <c r="AF27" s="30"/>
      <c r="AG27" s="46">
        <f>AE27-AF27</f>
        <v>0</v>
      </c>
      <c r="AH27" s="47"/>
      <c r="AI27" s="30"/>
      <c r="AJ27" s="46">
        <f>AH27-AI27</f>
        <v>0</v>
      </c>
      <c r="AK27" s="47"/>
      <c r="AL27" s="30"/>
      <c r="AM27" s="46">
        <f>AK27-AL27</f>
        <v>0</v>
      </c>
    </row>
    <row r="28" spans="1:39" ht="20.25" customHeight="1">
      <c r="A28" s="12"/>
      <c r="B28" s="48" t="s">
        <v>29</v>
      </c>
      <c r="C28" s="3"/>
      <c r="D28" s="3"/>
      <c r="E28" s="3"/>
      <c r="F28" s="13"/>
      <c r="G28" s="12"/>
      <c r="H28" s="12">
        <f t="shared" si="17"/>
        <v>28</v>
      </c>
      <c r="I28" s="30">
        <v>24</v>
      </c>
      <c r="J28" s="13">
        <f>H28-I28</f>
        <v>4</v>
      </c>
      <c r="K28" s="3"/>
      <c r="L28" s="31"/>
      <c r="M28" s="47">
        <v>8</v>
      </c>
      <c r="N28" s="30"/>
      <c r="O28" s="46">
        <f>M28-N28</f>
        <v>8</v>
      </c>
      <c r="P28" s="47">
        <v>16</v>
      </c>
      <c r="Q28" s="30"/>
      <c r="R28" s="46">
        <f>P28-Q28</f>
        <v>16</v>
      </c>
      <c r="S28" s="47"/>
      <c r="T28" s="30"/>
      <c r="U28" s="46">
        <f>S28-T28</f>
        <v>0</v>
      </c>
      <c r="V28" s="47"/>
      <c r="W28" s="30"/>
      <c r="X28" s="46">
        <f>V28-W28</f>
        <v>0</v>
      </c>
      <c r="Y28" s="47">
        <v>4</v>
      </c>
      <c r="Z28" s="30"/>
      <c r="AA28" s="46">
        <f>Y28-Z28</f>
        <v>4</v>
      </c>
      <c r="AB28" s="47"/>
      <c r="AC28" s="30"/>
      <c r="AD28" s="46">
        <f>AB28-AC28</f>
        <v>0</v>
      </c>
      <c r="AE28" s="47"/>
      <c r="AF28" s="30"/>
      <c r="AG28" s="46">
        <f>AE28-AF28</f>
        <v>0</v>
      </c>
      <c r="AH28" s="47"/>
      <c r="AI28" s="30"/>
      <c r="AJ28" s="46">
        <f>AH28-AI28</f>
        <v>0</v>
      </c>
      <c r="AK28" s="47"/>
      <c r="AL28" s="30"/>
      <c r="AM28" s="46">
        <f>AK28-AL28</f>
        <v>0</v>
      </c>
    </row>
    <row r="29" spans="1:39" ht="52.8">
      <c r="A29" s="12"/>
      <c r="B29" s="48" t="s">
        <v>30</v>
      </c>
      <c r="C29" s="3"/>
      <c r="D29" s="3"/>
      <c r="E29" s="3"/>
      <c r="F29" s="13"/>
      <c r="G29" s="12"/>
      <c r="H29" s="12">
        <f t="shared" si="17"/>
        <v>36</v>
      </c>
      <c r="I29" s="30">
        <v>24</v>
      </c>
      <c r="J29" s="13">
        <f>H29-I29</f>
        <v>12</v>
      </c>
      <c r="K29" s="3"/>
      <c r="L29" s="31" t="s">
        <v>86</v>
      </c>
      <c r="M29" s="47"/>
      <c r="N29" s="30"/>
      <c r="O29" s="46">
        <f>M29-N29</f>
        <v>0</v>
      </c>
      <c r="P29" s="47"/>
      <c r="Q29" s="30"/>
      <c r="R29" s="46">
        <f>P29-Q29</f>
        <v>0</v>
      </c>
      <c r="S29" s="47">
        <v>16</v>
      </c>
      <c r="T29" s="30"/>
      <c r="U29" s="46">
        <f>S29-T29</f>
        <v>16</v>
      </c>
      <c r="V29" s="47">
        <v>16</v>
      </c>
      <c r="W29" s="30"/>
      <c r="X29" s="46">
        <f>V29-W29</f>
        <v>16</v>
      </c>
      <c r="Y29" s="47">
        <v>4</v>
      </c>
      <c r="Z29" s="30"/>
      <c r="AA29" s="46">
        <f>Y29-Z29</f>
        <v>4</v>
      </c>
      <c r="AB29" s="47"/>
      <c r="AC29" s="30"/>
      <c r="AD29" s="46">
        <f>AB29-AC29</f>
        <v>0</v>
      </c>
      <c r="AE29" s="47"/>
      <c r="AF29" s="30"/>
      <c r="AG29" s="46">
        <f>AE29-AF29</f>
        <v>0</v>
      </c>
      <c r="AH29" s="47"/>
      <c r="AI29" s="30"/>
      <c r="AJ29" s="46">
        <f>AH29-AI29</f>
        <v>0</v>
      </c>
      <c r="AK29" s="47"/>
      <c r="AL29" s="30"/>
      <c r="AM29" s="46">
        <f>AK29-AL29</f>
        <v>0</v>
      </c>
    </row>
    <row r="30" spans="1:39">
      <c r="A30" s="12"/>
      <c r="B30" s="3" t="s">
        <v>32</v>
      </c>
      <c r="C30" s="3"/>
      <c r="D30" s="3"/>
      <c r="E30" s="3"/>
      <c r="F30" s="13"/>
      <c r="G30" s="12"/>
      <c r="H30" s="12">
        <f t="shared" si="17"/>
        <v>96</v>
      </c>
      <c r="I30" s="30">
        <f t="shared" si="17"/>
        <v>102</v>
      </c>
      <c r="J30" s="13">
        <f t="shared" si="18"/>
        <v>-6</v>
      </c>
      <c r="K30" s="3"/>
      <c r="L30" s="31"/>
      <c r="M30" s="47">
        <v>16</v>
      </c>
      <c r="N30" s="30">
        <v>20</v>
      </c>
      <c r="O30" s="46">
        <f t="shared" si="19"/>
        <v>-4</v>
      </c>
      <c r="P30" s="47"/>
      <c r="Q30" s="30"/>
      <c r="R30" s="46">
        <f t="shared" si="20"/>
        <v>0</v>
      </c>
      <c r="S30" s="47"/>
      <c r="T30" s="30"/>
      <c r="U30" s="46">
        <f t="shared" si="21"/>
        <v>0</v>
      </c>
      <c r="V30" s="47">
        <v>40</v>
      </c>
      <c r="W30" s="30">
        <v>42</v>
      </c>
      <c r="X30" s="46">
        <f t="shared" si="22"/>
        <v>-2</v>
      </c>
      <c r="Y30" s="47">
        <v>40</v>
      </c>
      <c r="Z30" s="30">
        <v>40</v>
      </c>
      <c r="AA30" s="46">
        <f t="shared" si="23"/>
        <v>0</v>
      </c>
      <c r="AB30" s="47"/>
      <c r="AC30" s="30"/>
      <c r="AD30" s="46">
        <f t="shared" si="24"/>
        <v>0</v>
      </c>
      <c r="AE30" s="47"/>
      <c r="AF30" s="30"/>
      <c r="AG30" s="46">
        <f t="shared" si="25"/>
        <v>0</v>
      </c>
      <c r="AH30" s="47"/>
      <c r="AI30" s="30"/>
      <c r="AJ30" s="46">
        <f t="shared" ref="AJ30:AJ31" si="37">AH30-AI30</f>
        <v>0</v>
      </c>
      <c r="AK30" s="47"/>
      <c r="AL30" s="30"/>
      <c r="AM30" s="46">
        <f t="shared" ref="AM30:AM31" si="38">AK30-AL30</f>
        <v>0</v>
      </c>
    </row>
    <row r="31" spans="1:39">
      <c r="A31" s="12"/>
      <c r="B31" s="48" t="s">
        <v>31</v>
      </c>
      <c r="C31" s="3"/>
      <c r="D31" s="3"/>
      <c r="E31" s="3"/>
      <c r="F31" s="13"/>
      <c r="G31" s="12"/>
      <c r="H31" s="12">
        <f t="shared" si="17"/>
        <v>20</v>
      </c>
      <c r="I31" s="30">
        <v>16</v>
      </c>
      <c r="J31" s="13">
        <f t="shared" si="18"/>
        <v>4</v>
      </c>
      <c r="K31" s="3"/>
      <c r="L31" s="31"/>
      <c r="M31" s="47"/>
      <c r="N31" s="30"/>
      <c r="O31" s="46">
        <f t="shared" si="19"/>
        <v>0</v>
      </c>
      <c r="P31" s="47">
        <v>16</v>
      </c>
      <c r="Q31" s="30">
        <v>14</v>
      </c>
      <c r="R31" s="46">
        <f t="shared" si="20"/>
        <v>2</v>
      </c>
      <c r="S31" s="47"/>
      <c r="T31" s="30"/>
      <c r="U31" s="46">
        <f t="shared" si="21"/>
        <v>0</v>
      </c>
      <c r="V31" s="47"/>
      <c r="W31" s="30"/>
      <c r="X31" s="46">
        <f t="shared" si="22"/>
        <v>0</v>
      </c>
      <c r="Y31" s="47">
        <v>4</v>
      </c>
      <c r="Z31" s="30">
        <v>2</v>
      </c>
      <c r="AA31" s="46">
        <f t="shared" si="23"/>
        <v>2</v>
      </c>
      <c r="AB31" s="47"/>
      <c r="AC31" s="30"/>
      <c r="AD31" s="46">
        <f t="shared" si="24"/>
        <v>0</v>
      </c>
      <c r="AE31" s="47"/>
      <c r="AF31" s="30"/>
      <c r="AG31" s="46">
        <f t="shared" si="25"/>
        <v>0</v>
      </c>
      <c r="AH31" s="47"/>
      <c r="AI31" s="30"/>
      <c r="AJ31" s="46">
        <f t="shared" si="37"/>
        <v>0</v>
      </c>
      <c r="AK31" s="47"/>
      <c r="AL31" s="30"/>
      <c r="AM31" s="46">
        <f t="shared" si="38"/>
        <v>0</v>
      </c>
    </row>
    <row r="32" spans="1:39">
      <c r="A32" s="12"/>
      <c r="B32" s="48" t="s">
        <v>33</v>
      </c>
      <c r="C32" s="3"/>
      <c r="D32" s="3"/>
      <c r="E32" s="3"/>
      <c r="F32" s="13"/>
      <c r="G32" s="12"/>
      <c r="H32" s="12">
        <f>M32+P32+S32+V32+AB32+Y32+AE32</f>
        <v>36</v>
      </c>
      <c r="I32" s="30">
        <f>N32+Q32+T32+W32+AC32+Z32+AF32</f>
        <v>24</v>
      </c>
      <c r="J32" s="13">
        <f>H32-I32</f>
        <v>12</v>
      </c>
      <c r="K32" s="3"/>
      <c r="L32" s="31"/>
      <c r="M32" s="47"/>
      <c r="N32" s="30"/>
      <c r="O32" s="46">
        <f>M32-N32</f>
        <v>0</v>
      </c>
      <c r="P32" s="47"/>
      <c r="Q32" s="30"/>
      <c r="R32" s="46">
        <f>P32-Q32</f>
        <v>0</v>
      </c>
      <c r="S32" s="47"/>
      <c r="T32" s="30"/>
      <c r="U32" s="46">
        <f>S32-T32</f>
        <v>0</v>
      </c>
      <c r="V32" s="47">
        <v>16</v>
      </c>
      <c r="W32" s="30">
        <v>8</v>
      </c>
      <c r="X32" s="46">
        <f>V32-W32</f>
        <v>8</v>
      </c>
      <c r="Y32" s="47">
        <v>16</v>
      </c>
      <c r="Z32" s="30">
        <v>12</v>
      </c>
      <c r="AA32" s="46">
        <f>Y32-Z32</f>
        <v>4</v>
      </c>
      <c r="AB32" s="47">
        <v>4</v>
      </c>
      <c r="AC32" s="30">
        <v>4</v>
      </c>
      <c r="AD32" s="46">
        <f>AB32-AC32</f>
        <v>0</v>
      </c>
      <c r="AE32" s="47"/>
      <c r="AF32" s="30"/>
      <c r="AG32" s="46">
        <f>AE32-AF32</f>
        <v>0</v>
      </c>
      <c r="AH32" s="47"/>
      <c r="AI32" s="30"/>
      <c r="AJ32" s="46">
        <f>AH32-AI32</f>
        <v>0</v>
      </c>
      <c r="AK32" s="47"/>
      <c r="AL32" s="30"/>
      <c r="AM32" s="46">
        <f>AK32-AL32</f>
        <v>0</v>
      </c>
    </row>
    <row r="33" spans="1:39">
      <c r="A33" s="12"/>
      <c r="B33" s="3" t="s">
        <v>5</v>
      </c>
      <c r="C33" s="3"/>
      <c r="D33" s="3"/>
      <c r="E33" s="3"/>
      <c r="F33" s="13"/>
      <c r="G33" s="12"/>
      <c r="H33" s="12">
        <f>M33+P33+S33+V33+AB33+Y33+AE33</f>
        <v>60</v>
      </c>
      <c r="I33" s="30">
        <v>55</v>
      </c>
      <c r="J33" s="13">
        <f>H33-I33</f>
        <v>5</v>
      </c>
      <c r="K33" s="3"/>
      <c r="L33" s="31"/>
      <c r="M33" s="47"/>
      <c r="N33" s="30"/>
      <c r="O33" s="46">
        <f>M33-N33</f>
        <v>0</v>
      </c>
      <c r="P33" s="47"/>
      <c r="Q33" s="30"/>
      <c r="R33" s="46">
        <f>P33-Q33</f>
        <v>0</v>
      </c>
      <c r="S33" s="47"/>
      <c r="T33" s="30"/>
      <c r="U33" s="46">
        <f>S33-T33</f>
        <v>0</v>
      </c>
      <c r="V33" s="47">
        <v>24</v>
      </c>
      <c r="W33" s="30">
        <v>20</v>
      </c>
      <c r="X33" s="46">
        <f>V33-W33</f>
        <v>4</v>
      </c>
      <c r="Y33" s="47">
        <v>24</v>
      </c>
      <c r="Z33" s="30">
        <v>23</v>
      </c>
      <c r="AA33" s="46">
        <f>Y33-Z33</f>
        <v>1</v>
      </c>
      <c r="AB33" s="47">
        <v>8</v>
      </c>
      <c r="AC33" s="30">
        <v>8</v>
      </c>
      <c r="AD33" s="46">
        <f>AB33-AC33</f>
        <v>0</v>
      </c>
      <c r="AE33" s="47">
        <v>4</v>
      </c>
      <c r="AF33" s="30">
        <v>4</v>
      </c>
      <c r="AG33" s="46">
        <f>AE33-AF33</f>
        <v>0</v>
      </c>
      <c r="AH33" s="47">
        <v>4</v>
      </c>
      <c r="AI33" s="30">
        <v>4</v>
      </c>
      <c r="AJ33" s="46">
        <f>AH33-AI33</f>
        <v>0</v>
      </c>
      <c r="AK33" s="47">
        <v>4</v>
      </c>
      <c r="AL33" s="30">
        <v>4</v>
      </c>
      <c r="AM33" s="46">
        <f>AK33-AL33</f>
        <v>0</v>
      </c>
    </row>
    <row r="34" spans="1:39" ht="13.8" thickBot="1">
      <c r="A34" s="12"/>
      <c r="B34" s="48" t="s">
        <v>34</v>
      </c>
      <c r="C34" s="3"/>
      <c r="D34" s="3"/>
      <c r="E34" s="3"/>
      <c r="F34" s="13"/>
      <c r="G34" s="12"/>
      <c r="H34" s="35">
        <f t="shared" si="17"/>
        <v>46</v>
      </c>
      <c r="I34" s="50">
        <v>40</v>
      </c>
      <c r="J34" s="36">
        <f t="shared" si="18"/>
        <v>6</v>
      </c>
      <c r="K34" s="3"/>
      <c r="L34" s="37"/>
      <c r="M34" s="49"/>
      <c r="N34" s="50"/>
      <c r="O34" s="51">
        <f t="shared" si="19"/>
        <v>0</v>
      </c>
      <c r="P34" s="49"/>
      <c r="Q34" s="50"/>
      <c r="R34" s="51">
        <f t="shared" si="20"/>
        <v>0</v>
      </c>
      <c r="S34" s="49"/>
      <c r="T34" s="50"/>
      <c r="U34" s="51">
        <f t="shared" si="21"/>
        <v>0</v>
      </c>
      <c r="V34" s="49">
        <v>8</v>
      </c>
      <c r="W34" s="50">
        <v>8</v>
      </c>
      <c r="X34" s="51">
        <f t="shared" si="22"/>
        <v>0</v>
      </c>
      <c r="Y34" s="49">
        <v>16</v>
      </c>
      <c r="Z34" s="50">
        <v>16</v>
      </c>
      <c r="AA34" s="51">
        <f t="shared" si="23"/>
        <v>0</v>
      </c>
      <c r="AB34" s="49">
        <v>12</v>
      </c>
      <c r="AC34" s="50">
        <v>12</v>
      </c>
      <c r="AD34" s="51">
        <f t="shared" si="24"/>
        <v>0</v>
      </c>
      <c r="AE34" s="49">
        <v>10</v>
      </c>
      <c r="AF34" s="50">
        <v>10</v>
      </c>
      <c r="AG34" s="51">
        <f t="shared" si="25"/>
        <v>0</v>
      </c>
      <c r="AH34" s="49">
        <v>10</v>
      </c>
      <c r="AI34" s="50">
        <v>10</v>
      </c>
      <c r="AJ34" s="51">
        <f t="shared" ref="AJ34" si="39">AH34-AI34</f>
        <v>0</v>
      </c>
      <c r="AK34" s="49">
        <v>10</v>
      </c>
      <c r="AL34" s="50">
        <v>10</v>
      </c>
      <c r="AM34" s="51">
        <f t="shared" ref="AM34" si="40">AK34-AL34</f>
        <v>0</v>
      </c>
    </row>
    <row r="35" spans="1:39" ht="5.25" customHeight="1" thickBot="1">
      <c r="A35" s="12"/>
      <c r="B35" s="3"/>
      <c r="C35" s="3"/>
      <c r="D35" s="3"/>
      <c r="E35" s="3"/>
      <c r="F35" s="13"/>
      <c r="G35" s="12"/>
      <c r="H35" s="3"/>
      <c r="I35" s="3"/>
      <c r="J35" s="3"/>
      <c r="K35" s="3"/>
      <c r="L35" s="42"/>
      <c r="M35" s="12"/>
      <c r="N35" s="3"/>
      <c r="O35" s="13"/>
      <c r="P35" s="3"/>
      <c r="Q35" s="3"/>
      <c r="R35" s="13"/>
      <c r="S35" s="12"/>
      <c r="T35" s="3"/>
      <c r="U35" s="13"/>
      <c r="V35" s="12"/>
      <c r="W35" s="3"/>
      <c r="X35" s="13"/>
      <c r="Y35" s="12"/>
      <c r="Z35" s="3"/>
      <c r="AA35" s="13"/>
      <c r="AB35" s="12"/>
      <c r="AC35" s="3"/>
      <c r="AD35" s="13"/>
      <c r="AE35" s="12"/>
      <c r="AF35" s="3"/>
      <c r="AG35" s="13"/>
      <c r="AH35" s="12"/>
      <c r="AI35" s="3"/>
      <c r="AJ35" s="13"/>
      <c r="AK35" s="12"/>
      <c r="AL35" s="3"/>
      <c r="AM35" s="13"/>
    </row>
    <row r="36" spans="1:39" ht="13.8" thickBot="1">
      <c r="A36" s="17" t="s">
        <v>49</v>
      </c>
      <c r="B36" s="18"/>
      <c r="C36" s="18"/>
      <c r="D36" s="18"/>
      <c r="E36" s="18"/>
      <c r="F36" s="19"/>
      <c r="G36" s="20"/>
      <c r="H36" s="21">
        <f>H38+H50+H62+H90+H126+H114</f>
        <v>1622</v>
      </c>
      <c r="I36" s="21">
        <f>I38+I50+I62+I90+I126+I114</f>
        <v>1622</v>
      </c>
      <c r="J36" s="21">
        <f>J38+J50+J62+J90+J126+J114</f>
        <v>0</v>
      </c>
      <c r="K36" s="21"/>
      <c r="L36" s="41"/>
      <c r="M36" s="21">
        <f t="shared" ref="M36:AM36" si="41">M38+M50+M62+M90+M126+M114</f>
        <v>192</v>
      </c>
      <c r="N36" s="21">
        <f t="shared" si="41"/>
        <v>192</v>
      </c>
      <c r="O36" s="21">
        <f t="shared" si="41"/>
        <v>0</v>
      </c>
      <c r="P36" s="21">
        <f t="shared" si="41"/>
        <v>269</v>
      </c>
      <c r="Q36" s="21">
        <f t="shared" si="41"/>
        <v>269</v>
      </c>
      <c r="R36" s="21">
        <f t="shared" si="41"/>
        <v>0</v>
      </c>
      <c r="S36" s="21">
        <f t="shared" si="41"/>
        <v>232</v>
      </c>
      <c r="T36" s="21">
        <f t="shared" si="41"/>
        <v>232</v>
      </c>
      <c r="U36" s="21">
        <f t="shared" si="41"/>
        <v>0</v>
      </c>
      <c r="V36" s="21">
        <f t="shared" si="41"/>
        <v>538</v>
      </c>
      <c r="W36" s="21">
        <f t="shared" si="41"/>
        <v>538</v>
      </c>
      <c r="X36" s="21">
        <f t="shared" si="41"/>
        <v>0</v>
      </c>
      <c r="Y36" s="21">
        <f t="shared" si="41"/>
        <v>298</v>
      </c>
      <c r="Z36" s="21">
        <f t="shared" si="41"/>
        <v>298</v>
      </c>
      <c r="AA36" s="21">
        <f t="shared" si="41"/>
        <v>0</v>
      </c>
      <c r="AB36" s="21">
        <f t="shared" si="41"/>
        <v>91</v>
      </c>
      <c r="AC36" s="21">
        <f t="shared" si="41"/>
        <v>91</v>
      </c>
      <c r="AD36" s="21">
        <f t="shared" si="41"/>
        <v>0</v>
      </c>
      <c r="AE36" s="21">
        <f t="shared" si="41"/>
        <v>2</v>
      </c>
      <c r="AF36" s="21">
        <f t="shared" si="41"/>
        <v>2</v>
      </c>
      <c r="AG36" s="21">
        <f t="shared" si="41"/>
        <v>0</v>
      </c>
      <c r="AH36" s="21">
        <f t="shared" si="41"/>
        <v>1</v>
      </c>
      <c r="AI36" s="21">
        <f t="shared" si="41"/>
        <v>1</v>
      </c>
      <c r="AJ36" s="21">
        <f t="shared" si="41"/>
        <v>0</v>
      </c>
      <c r="AK36" s="21">
        <f t="shared" si="41"/>
        <v>1</v>
      </c>
      <c r="AL36" s="21">
        <f t="shared" si="41"/>
        <v>1</v>
      </c>
      <c r="AM36" s="21">
        <f t="shared" si="41"/>
        <v>0</v>
      </c>
    </row>
    <row r="37" spans="1:39" s="58" customFormat="1" ht="5.25" customHeight="1">
      <c r="A37" s="52"/>
      <c r="B37" s="48"/>
      <c r="C37" s="48"/>
      <c r="D37" s="48"/>
      <c r="E37" s="48"/>
      <c r="F37" s="53"/>
      <c r="G37" s="54"/>
      <c r="H37" s="55"/>
      <c r="I37" s="55"/>
      <c r="J37" s="55"/>
      <c r="K37" s="55"/>
      <c r="L37" s="56"/>
      <c r="M37" s="52"/>
      <c r="N37" s="55"/>
      <c r="O37" s="57"/>
      <c r="P37" s="55"/>
      <c r="Q37" s="55"/>
      <c r="R37" s="57"/>
      <c r="S37" s="52"/>
      <c r="T37" s="55"/>
      <c r="U37" s="57"/>
      <c r="V37" s="52"/>
      <c r="W37" s="55"/>
      <c r="X37" s="57"/>
      <c r="Y37" s="52"/>
      <c r="Z37" s="55"/>
      <c r="AA37" s="57"/>
      <c r="AB37" s="52"/>
      <c r="AC37" s="55"/>
      <c r="AD37" s="57"/>
      <c r="AE37" s="52"/>
      <c r="AF37" s="55"/>
      <c r="AG37" s="57"/>
      <c r="AH37" s="52"/>
      <c r="AI37" s="55"/>
      <c r="AJ37" s="57"/>
      <c r="AK37" s="52"/>
      <c r="AL37" s="55"/>
      <c r="AM37" s="57"/>
    </row>
    <row r="38" spans="1:39" ht="27" customHeight="1">
      <c r="A38" s="141" t="s">
        <v>90</v>
      </c>
      <c r="B38" s="138"/>
      <c r="C38" s="138"/>
      <c r="D38" s="138"/>
      <c r="E38" s="138"/>
      <c r="F38" s="140"/>
      <c r="G38" s="12"/>
      <c r="H38" s="59">
        <f>SUM(H39:H48)</f>
        <v>344</v>
      </c>
      <c r="I38" s="59">
        <f>SUM(I39:I48)</f>
        <v>344</v>
      </c>
      <c r="J38" s="59">
        <f>SUM(J39:J48)</f>
        <v>0</v>
      </c>
      <c r="K38" s="3"/>
      <c r="L38" s="60"/>
      <c r="M38" s="59">
        <f t="shared" ref="M38:AG38" si="42">SUM(M39:M48)</f>
        <v>0</v>
      </c>
      <c r="N38" s="59">
        <f t="shared" si="42"/>
        <v>0</v>
      </c>
      <c r="O38" s="59">
        <f t="shared" si="42"/>
        <v>0</v>
      </c>
      <c r="P38" s="59">
        <f t="shared" si="42"/>
        <v>0</v>
      </c>
      <c r="Q38" s="59">
        <f t="shared" si="42"/>
        <v>0</v>
      </c>
      <c r="R38" s="59">
        <f t="shared" si="42"/>
        <v>0</v>
      </c>
      <c r="S38" s="59">
        <f t="shared" si="42"/>
        <v>42</v>
      </c>
      <c r="T38" s="59">
        <f t="shared" si="42"/>
        <v>42</v>
      </c>
      <c r="U38" s="59">
        <f t="shared" si="42"/>
        <v>0</v>
      </c>
      <c r="V38" s="59">
        <f t="shared" si="42"/>
        <v>236</v>
      </c>
      <c r="W38" s="59">
        <f t="shared" si="42"/>
        <v>236</v>
      </c>
      <c r="X38" s="59">
        <f t="shared" si="42"/>
        <v>0</v>
      </c>
      <c r="Y38" s="59">
        <f t="shared" si="42"/>
        <v>53</v>
      </c>
      <c r="Z38" s="59">
        <f t="shared" si="42"/>
        <v>53</v>
      </c>
      <c r="AA38" s="59">
        <f t="shared" si="42"/>
        <v>0</v>
      </c>
      <c r="AB38" s="59">
        <f t="shared" si="42"/>
        <v>13</v>
      </c>
      <c r="AC38" s="59">
        <f t="shared" si="42"/>
        <v>13</v>
      </c>
      <c r="AD38" s="59">
        <f t="shared" si="42"/>
        <v>0</v>
      </c>
      <c r="AE38" s="59">
        <f t="shared" si="42"/>
        <v>0</v>
      </c>
      <c r="AF38" s="59">
        <f t="shared" si="42"/>
        <v>0</v>
      </c>
      <c r="AG38" s="59">
        <f t="shared" si="42"/>
        <v>0</v>
      </c>
      <c r="AH38" s="59">
        <f t="shared" ref="AH38:AJ38" si="43">SUM(AH39:AH48)</f>
        <v>0</v>
      </c>
      <c r="AI38" s="59">
        <f t="shared" si="43"/>
        <v>0</v>
      </c>
      <c r="AJ38" s="59">
        <f t="shared" si="43"/>
        <v>0</v>
      </c>
      <c r="AK38" s="59">
        <f t="shared" ref="AK38:AM38" si="44">SUM(AK39:AK48)</f>
        <v>0</v>
      </c>
      <c r="AL38" s="59">
        <f t="shared" si="44"/>
        <v>0</v>
      </c>
      <c r="AM38" s="59">
        <f t="shared" si="44"/>
        <v>0</v>
      </c>
    </row>
    <row r="39" spans="1:39">
      <c r="A39" s="12"/>
      <c r="B39" s="3" t="s">
        <v>35</v>
      </c>
      <c r="C39" s="3"/>
      <c r="D39" s="3"/>
      <c r="E39" s="3"/>
      <c r="F39" s="13"/>
      <c r="G39" s="12"/>
      <c r="H39" s="61">
        <f t="shared" ref="H39:I42" si="45">M39+P39+S39+V39+AB39+Y39+AE39</f>
        <v>38</v>
      </c>
      <c r="I39" s="30">
        <f t="shared" si="45"/>
        <v>38</v>
      </c>
      <c r="J39" s="30">
        <f t="shared" ref="J39:J42" si="46">H39-I39</f>
        <v>0</v>
      </c>
      <c r="K39" s="3"/>
      <c r="L39" s="31"/>
      <c r="M39" s="47"/>
      <c r="N39" s="30"/>
      <c r="O39" s="46">
        <f t="shared" ref="O39:O133" si="47">M39-N39</f>
        <v>0</v>
      </c>
      <c r="P39" s="62"/>
      <c r="Q39" s="30"/>
      <c r="R39" s="46">
        <f t="shared" ref="R39:R133" si="48">P39-Q39</f>
        <v>0</v>
      </c>
      <c r="S39" s="47">
        <v>16</v>
      </c>
      <c r="T39" s="47">
        <v>16</v>
      </c>
      <c r="U39" s="46">
        <f t="shared" ref="U39:U133" si="49">S39-T39</f>
        <v>0</v>
      </c>
      <c r="V39" s="47">
        <v>16</v>
      </c>
      <c r="W39" s="47">
        <v>16</v>
      </c>
      <c r="X39" s="46">
        <f t="shared" ref="X39:X133" si="50">V39-W39</f>
        <v>0</v>
      </c>
      <c r="Y39" s="47">
        <v>4</v>
      </c>
      <c r="Z39" s="47">
        <v>4</v>
      </c>
      <c r="AA39" s="46">
        <f t="shared" ref="AA39:AA133" si="51">Y39-Z39</f>
        <v>0</v>
      </c>
      <c r="AB39" s="47">
        <v>2</v>
      </c>
      <c r="AC39" s="47">
        <v>2</v>
      </c>
      <c r="AD39" s="46">
        <f t="shared" ref="AD39:AD141" si="52">AB39-AC39</f>
        <v>0</v>
      </c>
      <c r="AE39" s="47"/>
      <c r="AF39" s="30"/>
      <c r="AG39" s="46">
        <f t="shared" ref="AG39:AG133" si="53">AE39-AF39</f>
        <v>0</v>
      </c>
      <c r="AH39" s="47"/>
      <c r="AI39" s="30"/>
      <c r="AJ39" s="46">
        <f t="shared" ref="AJ39:AJ49" si="54">AH39-AI39</f>
        <v>0</v>
      </c>
      <c r="AK39" s="47"/>
      <c r="AL39" s="30"/>
      <c r="AM39" s="46">
        <f t="shared" ref="AM39:AM49" si="55">AK39-AL39</f>
        <v>0</v>
      </c>
    </row>
    <row r="40" spans="1:39">
      <c r="A40" s="12"/>
      <c r="B40" s="3" t="s">
        <v>36</v>
      </c>
      <c r="C40" s="3"/>
      <c r="D40" s="3"/>
      <c r="E40" s="3"/>
      <c r="F40" s="13"/>
      <c r="G40" s="12"/>
      <c r="H40" s="61">
        <f t="shared" si="45"/>
        <v>19</v>
      </c>
      <c r="I40" s="30">
        <f t="shared" si="45"/>
        <v>19</v>
      </c>
      <c r="J40" s="30">
        <f t="shared" si="46"/>
        <v>0</v>
      </c>
      <c r="K40" s="3"/>
      <c r="L40" s="31"/>
      <c r="M40" s="47"/>
      <c r="N40" s="30"/>
      <c r="O40" s="46">
        <f t="shared" si="47"/>
        <v>0</v>
      </c>
      <c r="P40" s="62"/>
      <c r="Q40" s="30"/>
      <c r="R40" s="46">
        <f t="shared" si="48"/>
        <v>0</v>
      </c>
      <c r="S40" s="47">
        <v>8</v>
      </c>
      <c r="T40" s="47">
        <v>8</v>
      </c>
      <c r="U40" s="46">
        <f t="shared" si="49"/>
        <v>0</v>
      </c>
      <c r="V40" s="47">
        <v>8</v>
      </c>
      <c r="W40" s="47">
        <v>8</v>
      </c>
      <c r="X40" s="46">
        <f t="shared" si="50"/>
        <v>0</v>
      </c>
      <c r="Y40" s="47">
        <v>2</v>
      </c>
      <c r="Z40" s="47">
        <v>2</v>
      </c>
      <c r="AA40" s="46">
        <f t="shared" si="51"/>
        <v>0</v>
      </c>
      <c r="AB40" s="47">
        <v>1</v>
      </c>
      <c r="AC40" s="47">
        <v>1</v>
      </c>
      <c r="AD40" s="46">
        <f t="shared" si="52"/>
        <v>0</v>
      </c>
      <c r="AE40" s="47"/>
      <c r="AF40" s="30"/>
      <c r="AG40" s="46">
        <f t="shared" si="53"/>
        <v>0</v>
      </c>
      <c r="AH40" s="47"/>
      <c r="AI40" s="30"/>
      <c r="AJ40" s="46">
        <f t="shared" si="54"/>
        <v>0</v>
      </c>
      <c r="AK40" s="47"/>
      <c r="AL40" s="30"/>
      <c r="AM40" s="46">
        <f t="shared" si="55"/>
        <v>0</v>
      </c>
    </row>
    <row r="41" spans="1:39">
      <c r="A41" s="12"/>
      <c r="B41" s="3" t="s">
        <v>40</v>
      </c>
      <c r="C41" s="3"/>
      <c r="D41" s="3"/>
      <c r="E41" s="3"/>
      <c r="F41" s="13"/>
      <c r="G41" s="12"/>
      <c r="H41" s="61">
        <f t="shared" si="45"/>
        <v>9</v>
      </c>
      <c r="I41" s="30">
        <f t="shared" si="45"/>
        <v>9</v>
      </c>
      <c r="J41" s="30">
        <f t="shared" si="46"/>
        <v>0</v>
      </c>
      <c r="K41" s="3"/>
      <c r="L41" s="31"/>
      <c r="M41" s="47"/>
      <c r="N41" s="30"/>
      <c r="O41" s="46">
        <f t="shared" si="47"/>
        <v>0</v>
      </c>
      <c r="P41" s="62"/>
      <c r="Q41" s="30"/>
      <c r="R41" s="46">
        <f t="shared" si="48"/>
        <v>0</v>
      </c>
      <c r="S41" s="47">
        <v>2</v>
      </c>
      <c r="T41" s="47">
        <v>2</v>
      </c>
      <c r="U41" s="46">
        <f t="shared" si="49"/>
        <v>0</v>
      </c>
      <c r="V41" s="47">
        <v>4</v>
      </c>
      <c r="W41" s="47">
        <v>4</v>
      </c>
      <c r="X41" s="46">
        <f t="shared" si="50"/>
        <v>0</v>
      </c>
      <c r="Y41" s="47">
        <v>2</v>
      </c>
      <c r="Z41" s="47">
        <v>2</v>
      </c>
      <c r="AA41" s="46">
        <f t="shared" si="51"/>
        <v>0</v>
      </c>
      <c r="AB41" s="47">
        <v>1</v>
      </c>
      <c r="AC41" s="47">
        <v>1</v>
      </c>
      <c r="AD41" s="46">
        <f t="shared" si="52"/>
        <v>0</v>
      </c>
      <c r="AE41" s="47"/>
      <c r="AF41" s="30"/>
      <c r="AG41" s="46">
        <f t="shared" si="53"/>
        <v>0</v>
      </c>
      <c r="AH41" s="47"/>
      <c r="AI41" s="30"/>
      <c r="AJ41" s="46">
        <f t="shared" si="54"/>
        <v>0</v>
      </c>
      <c r="AK41" s="47"/>
      <c r="AL41" s="30"/>
      <c r="AM41" s="46">
        <f t="shared" si="55"/>
        <v>0</v>
      </c>
    </row>
    <row r="42" spans="1:39">
      <c r="A42" s="12"/>
      <c r="B42" s="3" t="s">
        <v>37</v>
      </c>
      <c r="C42" s="3"/>
      <c r="D42" s="3"/>
      <c r="E42" s="3"/>
      <c r="F42" s="13"/>
      <c r="G42" s="12"/>
      <c r="H42" s="61">
        <f t="shared" si="45"/>
        <v>37</v>
      </c>
      <c r="I42" s="30">
        <f t="shared" si="45"/>
        <v>37</v>
      </c>
      <c r="J42" s="30">
        <f t="shared" si="46"/>
        <v>0</v>
      </c>
      <c r="K42" s="3"/>
      <c r="L42" s="31"/>
      <c r="M42" s="47"/>
      <c r="N42" s="30"/>
      <c r="O42" s="46">
        <f t="shared" si="47"/>
        <v>0</v>
      </c>
      <c r="P42" s="62"/>
      <c r="Q42" s="30"/>
      <c r="R42" s="46">
        <f t="shared" si="48"/>
        <v>0</v>
      </c>
      <c r="S42" s="47">
        <v>16</v>
      </c>
      <c r="T42" s="47">
        <v>16</v>
      </c>
      <c r="U42" s="46">
        <f t="shared" si="49"/>
        <v>0</v>
      </c>
      <c r="V42" s="47">
        <v>16</v>
      </c>
      <c r="W42" s="47">
        <v>16</v>
      </c>
      <c r="X42" s="46">
        <f t="shared" si="50"/>
        <v>0</v>
      </c>
      <c r="Y42" s="47">
        <v>4</v>
      </c>
      <c r="Z42" s="47">
        <v>4</v>
      </c>
      <c r="AA42" s="46">
        <f t="shared" si="51"/>
        <v>0</v>
      </c>
      <c r="AB42" s="47">
        <v>1</v>
      </c>
      <c r="AC42" s="47">
        <v>1</v>
      </c>
      <c r="AD42" s="46">
        <f t="shared" si="52"/>
        <v>0</v>
      </c>
      <c r="AE42" s="47"/>
      <c r="AF42" s="30"/>
      <c r="AG42" s="46">
        <f t="shared" si="53"/>
        <v>0</v>
      </c>
      <c r="AH42" s="47"/>
      <c r="AI42" s="30"/>
      <c r="AJ42" s="46">
        <f t="shared" si="54"/>
        <v>0</v>
      </c>
      <c r="AK42" s="47"/>
      <c r="AL42" s="30"/>
      <c r="AM42" s="46">
        <f t="shared" si="55"/>
        <v>0</v>
      </c>
    </row>
    <row r="43" spans="1:39">
      <c r="A43" s="12"/>
      <c r="B43" s="48" t="s">
        <v>55</v>
      </c>
      <c r="C43" s="3"/>
      <c r="D43" s="3"/>
      <c r="E43" s="3"/>
      <c r="F43" s="13"/>
      <c r="G43" s="12"/>
      <c r="H43" s="61">
        <f t="shared" ref="H43:H133" si="56">M43+P43+S43+V43+AB43+Y43+AE43</f>
        <v>6</v>
      </c>
      <c r="I43" s="30">
        <f t="shared" ref="I43:I133" si="57">N43+Q43+T43+W43+AC43+Z43+AF43</f>
        <v>6</v>
      </c>
      <c r="J43" s="30">
        <f t="shared" ref="J43:J133" si="58">H43-I43</f>
        <v>0</v>
      </c>
      <c r="K43" s="3"/>
      <c r="L43" s="31"/>
      <c r="M43" s="47"/>
      <c r="N43" s="30"/>
      <c r="O43" s="46">
        <f t="shared" si="47"/>
        <v>0</v>
      </c>
      <c r="P43" s="62"/>
      <c r="Q43" s="30"/>
      <c r="R43" s="46">
        <f t="shared" si="48"/>
        <v>0</v>
      </c>
      <c r="S43" s="47"/>
      <c r="T43" s="30"/>
      <c r="U43" s="46">
        <f t="shared" si="49"/>
        <v>0</v>
      </c>
      <c r="V43" s="47">
        <v>4</v>
      </c>
      <c r="W43" s="47">
        <v>4</v>
      </c>
      <c r="X43" s="46">
        <f t="shared" si="50"/>
        <v>0</v>
      </c>
      <c r="Y43" s="47">
        <v>1</v>
      </c>
      <c r="Z43" s="47">
        <v>1</v>
      </c>
      <c r="AA43" s="46">
        <f t="shared" si="51"/>
        <v>0</v>
      </c>
      <c r="AB43" s="47">
        <v>1</v>
      </c>
      <c r="AC43" s="47">
        <v>1</v>
      </c>
      <c r="AD43" s="46">
        <f t="shared" si="52"/>
        <v>0</v>
      </c>
      <c r="AE43" s="47"/>
      <c r="AF43" s="30"/>
      <c r="AG43" s="46">
        <f t="shared" si="53"/>
        <v>0</v>
      </c>
      <c r="AH43" s="47"/>
      <c r="AI43" s="30"/>
      <c r="AJ43" s="46">
        <f t="shared" si="54"/>
        <v>0</v>
      </c>
      <c r="AK43" s="47"/>
      <c r="AL43" s="30"/>
      <c r="AM43" s="46">
        <f t="shared" si="55"/>
        <v>0</v>
      </c>
    </row>
    <row r="44" spans="1:39">
      <c r="A44" s="12"/>
      <c r="B44" s="48" t="s">
        <v>56</v>
      </c>
      <c r="C44" s="3"/>
      <c r="D44" s="3"/>
      <c r="E44" s="3"/>
      <c r="F44" s="13"/>
      <c r="G44" s="12"/>
      <c r="H44" s="61">
        <f t="shared" si="56"/>
        <v>7</v>
      </c>
      <c r="I44" s="30">
        <f t="shared" si="57"/>
        <v>7</v>
      </c>
      <c r="J44" s="30">
        <f t="shared" si="58"/>
        <v>0</v>
      </c>
      <c r="K44" s="3"/>
      <c r="L44" s="31"/>
      <c r="M44" s="47"/>
      <c r="N44" s="30"/>
      <c r="O44" s="46">
        <f t="shared" si="47"/>
        <v>0</v>
      </c>
      <c r="P44" s="62"/>
      <c r="Q44" s="30"/>
      <c r="R44" s="46">
        <f t="shared" si="48"/>
        <v>0</v>
      </c>
      <c r="S44" s="47"/>
      <c r="T44" s="30"/>
      <c r="U44" s="46">
        <f t="shared" si="49"/>
        <v>0</v>
      </c>
      <c r="V44" s="47">
        <v>4</v>
      </c>
      <c r="W44" s="47">
        <v>4</v>
      </c>
      <c r="X44" s="46">
        <f t="shared" si="50"/>
        <v>0</v>
      </c>
      <c r="Y44" s="47">
        <v>2</v>
      </c>
      <c r="Z44" s="47">
        <v>2</v>
      </c>
      <c r="AA44" s="46">
        <f t="shared" si="51"/>
        <v>0</v>
      </c>
      <c r="AB44" s="47">
        <v>1</v>
      </c>
      <c r="AC44" s="47">
        <v>1</v>
      </c>
      <c r="AD44" s="46">
        <f t="shared" si="52"/>
        <v>0</v>
      </c>
      <c r="AE44" s="47"/>
      <c r="AF44" s="30"/>
      <c r="AG44" s="46">
        <f t="shared" si="53"/>
        <v>0</v>
      </c>
      <c r="AH44" s="47"/>
      <c r="AI44" s="30"/>
      <c r="AJ44" s="46">
        <f t="shared" si="54"/>
        <v>0</v>
      </c>
      <c r="AK44" s="47"/>
      <c r="AL44" s="30"/>
      <c r="AM44" s="46">
        <f t="shared" si="55"/>
        <v>0</v>
      </c>
    </row>
    <row r="45" spans="1:39">
      <c r="A45" s="12"/>
      <c r="B45" s="3" t="s">
        <v>38</v>
      </c>
      <c r="C45" s="3"/>
      <c r="D45" s="3"/>
      <c r="E45" s="3"/>
      <c r="F45" s="13"/>
      <c r="G45" s="12"/>
      <c r="H45" s="61">
        <f t="shared" si="56"/>
        <v>58</v>
      </c>
      <c r="I45" s="30">
        <f t="shared" si="57"/>
        <v>58</v>
      </c>
      <c r="J45" s="30">
        <f t="shared" si="58"/>
        <v>0</v>
      </c>
      <c r="K45" s="3"/>
      <c r="L45" s="31"/>
      <c r="M45" s="47"/>
      <c r="N45" s="30"/>
      <c r="O45" s="46">
        <f t="shared" si="47"/>
        <v>0</v>
      </c>
      <c r="P45" s="62"/>
      <c r="Q45" s="30"/>
      <c r="R45" s="46">
        <f t="shared" si="48"/>
        <v>0</v>
      </c>
      <c r="S45" s="47"/>
      <c r="T45" s="30"/>
      <c r="U45" s="46">
        <f t="shared" si="49"/>
        <v>0</v>
      </c>
      <c r="V45" s="47">
        <v>40</v>
      </c>
      <c r="W45" s="47">
        <v>40</v>
      </c>
      <c r="X45" s="46">
        <f t="shared" si="50"/>
        <v>0</v>
      </c>
      <c r="Y45" s="47">
        <v>16</v>
      </c>
      <c r="Z45" s="47">
        <v>16</v>
      </c>
      <c r="AA45" s="46">
        <f t="shared" si="51"/>
        <v>0</v>
      </c>
      <c r="AB45" s="47">
        <v>2</v>
      </c>
      <c r="AC45" s="47">
        <v>2</v>
      </c>
      <c r="AD45" s="46">
        <f t="shared" si="52"/>
        <v>0</v>
      </c>
      <c r="AE45" s="47"/>
      <c r="AF45" s="30"/>
      <c r="AG45" s="46">
        <f t="shared" si="53"/>
        <v>0</v>
      </c>
      <c r="AH45" s="47"/>
      <c r="AI45" s="30"/>
      <c r="AJ45" s="46">
        <f t="shared" si="54"/>
        <v>0</v>
      </c>
      <c r="AK45" s="47"/>
      <c r="AL45" s="30"/>
      <c r="AM45" s="46">
        <f t="shared" si="55"/>
        <v>0</v>
      </c>
    </row>
    <row r="46" spans="1:39">
      <c r="A46" s="12"/>
      <c r="B46" s="3" t="s">
        <v>53</v>
      </c>
      <c r="C46" s="3"/>
      <c r="D46" s="3"/>
      <c r="E46" s="3"/>
      <c r="F46" s="13"/>
      <c r="G46" s="12"/>
      <c r="H46" s="61">
        <f t="shared" si="56"/>
        <v>138</v>
      </c>
      <c r="I46" s="30">
        <f t="shared" si="57"/>
        <v>138</v>
      </c>
      <c r="J46" s="30">
        <f t="shared" si="58"/>
        <v>0</v>
      </c>
      <c r="K46" s="3"/>
      <c r="L46" s="31"/>
      <c r="M46" s="47"/>
      <c r="N46" s="30"/>
      <c r="O46" s="46">
        <f t="shared" si="47"/>
        <v>0</v>
      </c>
      <c r="P46" s="62"/>
      <c r="Q46" s="30"/>
      <c r="R46" s="46">
        <f t="shared" si="48"/>
        <v>0</v>
      </c>
      <c r="S46" s="47"/>
      <c r="T46" s="30"/>
      <c r="U46" s="46">
        <f t="shared" si="49"/>
        <v>0</v>
      </c>
      <c r="V46" s="47">
        <v>120</v>
      </c>
      <c r="W46" s="47">
        <v>120</v>
      </c>
      <c r="X46" s="46">
        <f t="shared" si="50"/>
        <v>0</v>
      </c>
      <c r="Y46" s="47">
        <v>16</v>
      </c>
      <c r="Z46" s="47">
        <v>16</v>
      </c>
      <c r="AA46" s="46">
        <f t="shared" si="51"/>
        <v>0</v>
      </c>
      <c r="AB46" s="47">
        <v>2</v>
      </c>
      <c r="AC46" s="47">
        <v>2</v>
      </c>
      <c r="AD46" s="46">
        <f t="shared" si="52"/>
        <v>0</v>
      </c>
      <c r="AE46" s="47"/>
      <c r="AF46" s="30"/>
      <c r="AG46" s="46">
        <f t="shared" si="53"/>
        <v>0</v>
      </c>
      <c r="AH46" s="47"/>
      <c r="AI46" s="30"/>
      <c r="AJ46" s="46">
        <f t="shared" si="54"/>
        <v>0</v>
      </c>
      <c r="AK46" s="47"/>
      <c r="AL46" s="30"/>
      <c r="AM46" s="46">
        <f t="shared" si="55"/>
        <v>0</v>
      </c>
    </row>
    <row r="47" spans="1:39">
      <c r="A47" s="12"/>
      <c r="B47" s="48" t="s">
        <v>57</v>
      </c>
      <c r="C47" s="3"/>
      <c r="D47" s="3"/>
      <c r="E47" s="3"/>
      <c r="F47" s="13"/>
      <c r="G47" s="12"/>
      <c r="H47" s="61">
        <f t="shared" si="56"/>
        <v>11</v>
      </c>
      <c r="I47" s="30">
        <f t="shared" si="57"/>
        <v>11</v>
      </c>
      <c r="J47" s="30">
        <f t="shared" si="58"/>
        <v>0</v>
      </c>
      <c r="K47" s="3"/>
      <c r="L47" s="31"/>
      <c r="M47" s="47"/>
      <c r="N47" s="30"/>
      <c r="O47" s="46">
        <f t="shared" si="47"/>
        <v>0</v>
      </c>
      <c r="P47" s="62"/>
      <c r="Q47" s="30"/>
      <c r="R47" s="46">
        <f t="shared" si="48"/>
        <v>0</v>
      </c>
      <c r="S47" s="47"/>
      <c r="T47" s="30"/>
      <c r="U47" s="46">
        <f t="shared" si="49"/>
        <v>0</v>
      </c>
      <c r="V47" s="47">
        <v>8</v>
      </c>
      <c r="W47" s="47">
        <v>8</v>
      </c>
      <c r="X47" s="46">
        <f t="shared" si="50"/>
        <v>0</v>
      </c>
      <c r="Y47" s="47">
        <v>2</v>
      </c>
      <c r="Z47" s="47">
        <v>2</v>
      </c>
      <c r="AA47" s="46">
        <f t="shared" si="51"/>
        <v>0</v>
      </c>
      <c r="AB47" s="47">
        <v>1</v>
      </c>
      <c r="AC47" s="47">
        <v>1</v>
      </c>
      <c r="AD47" s="46">
        <f t="shared" si="52"/>
        <v>0</v>
      </c>
      <c r="AE47" s="47"/>
      <c r="AF47" s="30"/>
      <c r="AG47" s="46">
        <f t="shared" si="53"/>
        <v>0</v>
      </c>
      <c r="AH47" s="47"/>
      <c r="AI47" s="30"/>
      <c r="AJ47" s="46">
        <f t="shared" si="54"/>
        <v>0</v>
      </c>
      <c r="AK47" s="47"/>
      <c r="AL47" s="30"/>
      <c r="AM47" s="46">
        <f t="shared" si="55"/>
        <v>0</v>
      </c>
    </row>
    <row r="48" spans="1:39">
      <c r="A48" s="12"/>
      <c r="B48" s="48" t="s">
        <v>43</v>
      </c>
      <c r="C48" s="3"/>
      <c r="D48" s="3"/>
      <c r="E48" s="3"/>
      <c r="F48" s="13"/>
      <c r="G48" s="12"/>
      <c r="H48" s="61">
        <f t="shared" si="56"/>
        <v>21</v>
      </c>
      <c r="I48" s="30">
        <f t="shared" si="57"/>
        <v>21</v>
      </c>
      <c r="J48" s="30">
        <f t="shared" si="58"/>
        <v>0</v>
      </c>
      <c r="K48" s="3"/>
      <c r="L48" s="31"/>
      <c r="M48" s="47"/>
      <c r="N48" s="30"/>
      <c r="O48" s="46">
        <f t="shared" si="47"/>
        <v>0</v>
      </c>
      <c r="P48" s="62"/>
      <c r="Q48" s="30"/>
      <c r="R48" s="46">
        <f t="shared" si="48"/>
        <v>0</v>
      </c>
      <c r="S48" s="47"/>
      <c r="T48" s="30"/>
      <c r="U48" s="46">
        <f t="shared" si="49"/>
        <v>0</v>
      </c>
      <c r="V48" s="47">
        <v>16</v>
      </c>
      <c r="W48" s="47">
        <v>16</v>
      </c>
      <c r="X48" s="46">
        <f t="shared" si="50"/>
        <v>0</v>
      </c>
      <c r="Y48" s="47">
        <v>4</v>
      </c>
      <c r="Z48" s="47">
        <v>4</v>
      </c>
      <c r="AA48" s="46">
        <f t="shared" si="51"/>
        <v>0</v>
      </c>
      <c r="AB48" s="47">
        <v>1</v>
      </c>
      <c r="AC48" s="47">
        <v>1</v>
      </c>
      <c r="AD48" s="46">
        <f t="shared" si="52"/>
        <v>0</v>
      </c>
      <c r="AE48" s="47"/>
      <c r="AF48" s="30"/>
      <c r="AG48" s="46">
        <f t="shared" si="53"/>
        <v>0</v>
      </c>
      <c r="AH48" s="47"/>
      <c r="AI48" s="30"/>
      <c r="AJ48" s="46">
        <f t="shared" si="54"/>
        <v>0</v>
      </c>
      <c r="AK48" s="47"/>
      <c r="AL48" s="30"/>
      <c r="AM48" s="46">
        <f t="shared" si="55"/>
        <v>0</v>
      </c>
    </row>
    <row r="49" spans="1:39">
      <c r="A49" s="12"/>
      <c r="C49" s="3"/>
      <c r="D49" s="3"/>
      <c r="E49" s="3"/>
      <c r="F49" s="13"/>
      <c r="G49" s="12"/>
      <c r="H49" s="61">
        <f t="shared" si="56"/>
        <v>1</v>
      </c>
      <c r="I49" s="30">
        <f t="shared" si="57"/>
        <v>1</v>
      </c>
      <c r="J49" s="30">
        <f t="shared" si="58"/>
        <v>0</v>
      </c>
      <c r="K49" s="3"/>
      <c r="L49" s="31"/>
      <c r="M49" s="47"/>
      <c r="N49" s="30"/>
      <c r="O49" s="46">
        <f t="shared" si="47"/>
        <v>0</v>
      </c>
      <c r="P49" s="62"/>
      <c r="Q49" s="30"/>
      <c r="R49" s="46">
        <f t="shared" si="48"/>
        <v>0</v>
      </c>
      <c r="S49" s="47"/>
      <c r="T49" s="30"/>
      <c r="U49" s="46">
        <f t="shared" si="49"/>
        <v>0</v>
      </c>
      <c r="V49" s="47"/>
      <c r="W49" s="30"/>
      <c r="X49" s="46">
        <f t="shared" si="50"/>
        <v>0</v>
      </c>
      <c r="Y49" s="47"/>
      <c r="Z49" s="30"/>
      <c r="AA49" s="46">
        <f t="shared" si="51"/>
        <v>0</v>
      </c>
      <c r="AB49" s="47">
        <v>1</v>
      </c>
      <c r="AC49" s="47">
        <v>1</v>
      </c>
      <c r="AD49" s="46">
        <f t="shared" si="52"/>
        <v>0</v>
      </c>
      <c r="AE49" s="47"/>
      <c r="AF49" s="30"/>
      <c r="AG49" s="46">
        <f t="shared" si="53"/>
        <v>0</v>
      </c>
      <c r="AH49" s="47"/>
      <c r="AI49" s="30"/>
      <c r="AJ49" s="46">
        <f t="shared" si="54"/>
        <v>0</v>
      </c>
      <c r="AK49" s="47"/>
      <c r="AL49" s="30"/>
      <c r="AM49" s="46">
        <f t="shared" si="55"/>
        <v>0</v>
      </c>
    </row>
    <row r="50" spans="1:39">
      <c r="A50" s="5" t="s">
        <v>88</v>
      </c>
      <c r="B50" s="3"/>
      <c r="C50" s="3"/>
      <c r="D50" s="3"/>
      <c r="E50" s="3"/>
      <c r="F50" s="13"/>
      <c r="G50" s="12"/>
      <c r="H50" s="59">
        <f>SUM(H51:H60)</f>
        <v>448</v>
      </c>
      <c r="I50" s="63">
        <f t="shared" si="57"/>
        <v>448</v>
      </c>
      <c r="J50" s="59">
        <f t="shared" si="58"/>
        <v>0</v>
      </c>
      <c r="K50" s="3"/>
      <c r="L50" s="64"/>
      <c r="M50" s="59">
        <f t="shared" ref="M50:R50" si="59">SUM(M51:M60)</f>
        <v>186</v>
      </c>
      <c r="N50" s="59">
        <f t="shared" si="59"/>
        <v>186</v>
      </c>
      <c r="O50" s="59">
        <f t="shared" si="59"/>
        <v>0</v>
      </c>
      <c r="P50" s="59">
        <f t="shared" si="59"/>
        <v>196</v>
      </c>
      <c r="Q50" s="59">
        <f t="shared" si="59"/>
        <v>196</v>
      </c>
      <c r="R50" s="59">
        <f t="shared" si="59"/>
        <v>0</v>
      </c>
      <c r="S50" s="59">
        <f t="shared" ref="S50:AG50" si="60">SUM(S51:S60)</f>
        <v>0</v>
      </c>
      <c r="T50" s="59">
        <f t="shared" si="60"/>
        <v>0</v>
      </c>
      <c r="U50" s="59">
        <f t="shared" si="60"/>
        <v>0</v>
      </c>
      <c r="V50" s="59">
        <f t="shared" si="60"/>
        <v>0</v>
      </c>
      <c r="W50" s="59">
        <f t="shared" si="60"/>
        <v>0</v>
      </c>
      <c r="X50" s="59">
        <f t="shared" si="60"/>
        <v>0</v>
      </c>
      <c r="Y50" s="59">
        <f t="shared" si="60"/>
        <v>53</v>
      </c>
      <c r="Z50" s="59">
        <f t="shared" si="60"/>
        <v>53</v>
      </c>
      <c r="AA50" s="59">
        <f t="shared" si="60"/>
        <v>0</v>
      </c>
      <c r="AB50" s="59">
        <f t="shared" si="60"/>
        <v>13</v>
      </c>
      <c r="AC50" s="59">
        <f t="shared" si="60"/>
        <v>13</v>
      </c>
      <c r="AD50" s="59">
        <f t="shared" si="60"/>
        <v>0</v>
      </c>
      <c r="AE50" s="59">
        <f t="shared" si="60"/>
        <v>0</v>
      </c>
      <c r="AF50" s="59">
        <f t="shared" si="60"/>
        <v>0</v>
      </c>
      <c r="AG50" s="59">
        <f t="shared" si="60"/>
        <v>0</v>
      </c>
      <c r="AH50" s="59">
        <f t="shared" ref="AH50:AJ50" si="61">SUM(AH51:AH60)</f>
        <v>0</v>
      </c>
      <c r="AI50" s="59">
        <f t="shared" si="61"/>
        <v>0</v>
      </c>
      <c r="AJ50" s="59">
        <f t="shared" si="61"/>
        <v>0</v>
      </c>
      <c r="AK50" s="59">
        <f t="shared" ref="AK50:AM50" si="62">SUM(AK51:AK60)</f>
        <v>0</v>
      </c>
      <c r="AL50" s="59">
        <f t="shared" si="62"/>
        <v>0</v>
      </c>
      <c r="AM50" s="59">
        <f t="shared" si="62"/>
        <v>0</v>
      </c>
    </row>
    <row r="51" spans="1:39">
      <c r="A51" s="12"/>
      <c r="B51" s="3" t="s">
        <v>35</v>
      </c>
      <c r="C51" s="3"/>
      <c r="D51" s="3"/>
      <c r="E51" s="3"/>
      <c r="F51" s="13"/>
      <c r="G51" s="12"/>
      <c r="H51" s="61">
        <f t="shared" si="56"/>
        <v>38</v>
      </c>
      <c r="I51" s="30">
        <f t="shared" si="57"/>
        <v>38</v>
      </c>
      <c r="J51" s="30">
        <f t="shared" si="58"/>
        <v>0</v>
      </c>
      <c r="K51" s="3"/>
      <c r="L51" s="31"/>
      <c r="M51" s="47">
        <v>16</v>
      </c>
      <c r="N51" s="47">
        <v>16</v>
      </c>
      <c r="O51" s="46">
        <f t="shared" si="47"/>
        <v>0</v>
      </c>
      <c r="P51" s="47">
        <v>16</v>
      </c>
      <c r="Q51" s="47">
        <v>16</v>
      </c>
      <c r="R51" s="46">
        <f t="shared" si="48"/>
        <v>0</v>
      </c>
      <c r="S51" s="47"/>
      <c r="T51" s="30"/>
      <c r="U51" s="46">
        <f t="shared" si="49"/>
        <v>0</v>
      </c>
      <c r="V51" s="47"/>
      <c r="W51" s="30"/>
      <c r="X51" s="46">
        <f t="shared" si="50"/>
        <v>0</v>
      </c>
      <c r="Y51" s="47">
        <v>4</v>
      </c>
      <c r="Z51" s="47">
        <v>4</v>
      </c>
      <c r="AA51" s="46">
        <f t="shared" si="51"/>
        <v>0</v>
      </c>
      <c r="AB51" s="47">
        <v>2</v>
      </c>
      <c r="AC51" s="47">
        <v>2</v>
      </c>
      <c r="AD51" s="46">
        <f t="shared" si="52"/>
        <v>0</v>
      </c>
      <c r="AE51" s="47"/>
      <c r="AF51" s="30"/>
      <c r="AG51" s="46">
        <f t="shared" si="53"/>
        <v>0</v>
      </c>
      <c r="AH51" s="47"/>
      <c r="AI51" s="30"/>
      <c r="AJ51" s="46">
        <f t="shared" ref="AJ51:AJ61" si="63">AH51-AI51</f>
        <v>0</v>
      </c>
      <c r="AK51" s="47"/>
      <c r="AL51" s="30"/>
      <c r="AM51" s="46">
        <f t="shared" ref="AM51:AM61" si="64">AK51-AL51</f>
        <v>0</v>
      </c>
    </row>
    <row r="52" spans="1:39">
      <c r="A52" s="12"/>
      <c r="B52" s="3" t="s">
        <v>36</v>
      </c>
      <c r="C52" s="3"/>
      <c r="D52" s="3"/>
      <c r="E52" s="3"/>
      <c r="F52" s="13"/>
      <c r="G52" s="12"/>
      <c r="H52" s="61">
        <f t="shared" si="56"/>
        <v>19</v>
      </c>
      <c r="I52" s="30">
        <f t="shared" si="57"/>
        <v>19</v>
      </c>
      <c r="J52" s="30">
        <f t="shared" si="58"/>
        <v>0</v>
      </c>
      <c r="K52" s="3"/>
      <c r="L52" s="31"/>
      <c r="M52" s="47">
        <v>8</v>
      </c>
      <c r="N52" s="47">
        <v>8</v>
      </c>
      <c r="O52" s="46">
        <f t="shared" si="47"/>
        <v>0</v>
      </c>
      <c r="P52" s="47">
        <v>8</v>
      </c>
      <c r="Q52" s="47">
        <v>8</v>
      </c>
      <c r="R52" s="46">
        <f t="shared" si="48"/>
        <v>0</v>
      </c>
      <c r="S52" s="47"/>
      <c r="T52" s="30"/>
      <c r="U52" s="46">
        <f t="shared" si="49"/>
        <v>0</v>
      </c>
      <c r="V52" s="47"/>
      <c r="W52" s="30"/>
      <c r="X52" s="46">
        <f t="shared" si="50"/>
        <v>0</v>
      </c>
      <c r="Y52" s="47">
        <v>2</v>
      </c>
      <c r="Z52" s="47">
        <v>2</v>
      </c>
      <c r="AA52" s="46">
        <f t="shared" si="51"/>
        <v>0</v>
      </c>
      <c r="AB52" s="47">
        <v>1</v>
      </c>
      <c r="AC52" s="47">
        <v>1</v>
      </c>
      <c r="AD52" s="46">
        <f t="shared" si="52"/>
        <v>0</v>
      </c>
      <c r="AE52" s="47"/>
      <c r="AF52" s="30"/>
      <c r="AG52" s="46">
        <f t="shared" si="53"/>
        <v>0</v>
      </c>
      <c r="AH52" s="47"/>
      <c r="AI52" s="30"/>
      <c r="AJ52" s="46">
        <f t="shared" si="63"/>
        <v>0</v>
      </c>
      <c r="AK52" s="47"/>
      <c r="AL52" s="30"/>
      <c r="AM52" s="46">
        <f t="shared" si="64"/>
        <v>0</v>
      </c>
    </row>
    <row r="53" spans="1:39">
      <c r="A53" s="12"/>
      <c r="B53" s="3" t="s">
        <v>40</v>
      </c>
      <c r="C53" s="3"/>
      <c r="D53" s="3"/>
      <c r="E53" s="3"/>
      <c r="F53" s="13"/>
      <c r="G53" s="12"/>
      <c r="H53" s="61">
        <f t="shared" si="56"/>
        <v>9</v>
      </c>
      <c r="I53" s="30">
        <f t="shared" si="57"/>
        <v>9</v>
      </c>
      <c r="J53" s="30">
        <f t="shared" si="58"/>
        <v>0</v>
      </c>
      <c r="K53" s="3"/>
      <c r="L53" s="31"/>
      <c r="M53" s="47">
        <v>2</v>
      </c>
      <c r="N53" s="47">
        <v>2</v>
      </c>
      <c r="O53" s="46">
        <f t="shared" si="47"/>
        <v>0</v>
      </c>
      <c r="P53" s="47">
        <v>4</v>
      </c>
      <c r="Q53" s="47">
        <v>4</v>
      </c>
      <c r="R53" s="46">
        <f t="shared" si="48"/>
        <v>0</v>
      </c>
      <c r="S53" s="47"/>
      <c r="T53" s="30"/>
      <c r="U53" s="46">
        <f t="shared" si="49"/>
        <v>0</v>
      </c>
      <c r="V53" s="47"/>
      <c r="W53" s="30"/>
      <c r="X53" s="46">
        <f t="shared" si="50"/>
        <v>0</v>
      </c>
      <c r="Y53" s="47">
        <v>2</v>
      </c>
      <c r="Z53" s="47">
        <v>2</v>
      </c>
      <c r="AA53" s="46">
        <f t="shared" si="51"/>
        <v>0</v>
      </c>
      <c r="AB53" s="47">
        <v>1</v>
      </c>
      <c r="AC53" s="47">
        <v>1</v>
      </c>
      <c r="AD53" s="46">
        <f t="shared" si="52"/>
        <v>0</v>
      </c>
      <c r="AE53" s="47"/>
      <c r="AF53" s="30"/>
      <c r="AG53" s="46">
        <f t="shared" si="53"/>
        <v>0</v>
      </c>
      <c r="AH53" s="47"/>
      <c r="AI53" s="30"/>
      <c r="AJ53" s="46">
        <f t="shared" si="63"/>
        <v>0</v>
      </c>
      <c r="AK53" s="47"/>
      <c r="AL53" s="30"/>
      <c r="AM53" s="46">
        <f t="shared" si="64"/>
        <v>0</v>
      </c>
    </row>
    <row r="54" spans="1:39">
      <c r="A54" s="12"/>
      <c r="B54" s="3" t="s">
        <v>37</v>
      </c>
      <c r="C54" s="3"/>
      <c r="D54" s="3"/>
      <c r="E54" s="3"/>
      <c r="F54" s="13"/>
      <c r="G54" s="12"/>
      <c r="H54" s="61">
        <f t="shared" si="56"/>
        <v>21</v>
      </c>
      <c r="I54" s="30">
        <f t="shared" si="57"/>
        <v>21</v>
      </c>
      <c r="J54" s="30">
        <f t="shared" si="58"/>
        <v>0</v>
      </c>
      <c r="K54" s="3"/>
      <c r="L54" s="31"/>
      <c r="M54" s="47"/>
      <c r="N54" s="47"/>
      <c r="O54" s="46">
        <f t="shared" si="47"/>
        <v>0</v>
      </c>
      <c r="P54" s="47">
        <v>16</v>
      </c>
      <c r="Q54" s="47">
        <v>16</v>
      </c>
      <c r="R54" s="46">
        <f t="shared" si="48"/>
        <v>0</v>
      </c>
      <c r="S54" s="47"/>
      <c r="T54" s="30"/>
      <c r="U54" s="46">
        <f t="shared" si="49"/>
        <v>0</v>
      </c>
      <c r="V54" s="47"/>
      <c r="W54" s="30"/>
      <c r="X54" s="46">
        <f t="shared" si="50"/>
        <v>0</v>
      </c>
      <c r="Y54" s="47">
        <v>4</v>
      </c>
      <c r="Z54" s="47">
        <v>4</v>
      </c>
      <c r="AA54" s="46">
        <f t="shared" si="51"/>
        <v>0</v>
      </c>
      <c r="AB54" s="47">
        <v>1</v>
      </c>
      <c r="AC54" s="47">
        <v>1</v>
      </c>
      <c r="AD54" s="46">
        <f t="shared" si="52"/>
        <v>0</v>
      </c>
      <c r="AE54" s="47"/>
      <c r="AF54" s="30"/>
      <c r="AG54" s="46">
        <f t="shared" si="53"/>
        <v>0</v>
      </c>
      <c r="AH54" s="47"/>
      <c r="AI54" s="30"/>
      <c r="AJ54" s="46">
        <f t="shared" si="63"/>
        <v>0</v>
      </c>
      <c r="AK54" s="47"/>
      <c r="AL54" s="30"/>
      <c r="AM54" s="46">
        <f t="shared" si="64"/>
        <v>0</v>
      </c>
    </row>
    <row r="55" spans="1:39">
      <c r="A55" s="12"/>
      <c r="B55" s="48" t="s">
        <v>55</v>
      </c>
      <c r="C55" s="3"/>
      <c r="D55" s="3"/>
      <c r="E55" s="3"/>
      <c r="F55" s="13"/>
      <c r="G55" s="12"/>
      <c r="H55" s="61">
        <f t="shared" si="56"/>
        <v>6</v>
      </c>
      <c r="I55" s="30">
        <f t="shared" si="57"/>
        <v>6</v>
      </c>
      <c r="J55" s="30">
        <f t="shared" si="58"/>
        <v>0</v>
      </c>
      <c r="K55" s="3"/>
      <c r="L55" s="31"/>
      <c r="M55" s="47"/>
      <c r="N55" s="47"/>
      <c r="O55" s="46">
        <f t="shared" si="47"/>
        <v>0</v>
      </c>
      <c r="P55" s="47">
        <v>4</v>
      </c>
      <c r="Q55" s="47">
        <v>4</v>
      </c>
      <c r="R55" s="46">
        <f t="shared" si="48"/>
        <v>0</v>
      </c>
      <c r="S55" s="47"/>
      <c r="T55" s="30"/>
      <c r="U55" s="46">
        <f t="shared" si="49"/>
        <v>0</v>
      </c>
      <c r="V55" s="47"/>
      <c r="W55" s="30"/>
      <c r="X55" s="46">
        <f t="shared" si="50"/>
        <v>0</v>
      </c>
      <c r="Y55" s="47">
        <v>1</v>
      </c>
      <c r="Z55" s="47">
        <v>1</v>
      </c>
      <c r="AA55" s="46">
        <f t="shared" si="51"/>
        <v>0</v>
      </c>
      <c r="AB55" s="47">
        <v>1</v>
      </c>
      <c r="AC55" s="47">
        <v>1</v>
      </c>
      <c r="AD55" s="46">
        <f t="shared" si="52"/>
        <v>0</v>
      </c>
      <c r="AE55" s="47"/>
      <c r="AF55" s="30"/>
      <c r="AG55" s="46">
        <f t="shared" si="53"/>
        <v>0</v>
      </c>
      <c r="AH55" s="47"/>
      <c r="AI55" s="30"/>
      <c r="AJ55" s="46">
        <f t="shared" si="63"/>
        <v>0</v>
      </c>
      <c r="AK55" s="47"/>
      <c r="AL55" s="30"/>
      <c r="AM55" s="46">
        <f t="shared" si="64"/>
        <v>0</v>
      </c>
    </row>
    <row r="56" spans="1:39">
      <c r="A56" s="12"/>
      <c r="B56" s="48" t="s">
        <v>56</v>
      </c>
      <c r="C56" s="3"/>
      <c r="D56" s="3"/>
      <c r="E56" s="3"/>
      <c r="F56" s="13"/>
      <c r="G56" s="12"/>
      <c r="H56" s="61">
        <f t="shared" si="56"/>
        <v>7</v>
      </c>
      <c r="I56" s="30">
        <f t="shared" si="57"/>
        <v>7</v>
      </c>
      <c r="J56" s="30">
        <f t="shared" si="58"/>
        <v>0</v>
      </c>
      <c r="K56" s="3"/>
      <c r="L56" s="31"/>
      <c r="M56" s="47"/>
      <c r="N56" s="47"/>
      <c r="O56" s="46">
        <f t="shared" si="47"/>
        <v>0</v>
      </c>
      <c r="P56" s="47">
        <v>4</v>
      </c>
      <c r="Q56" s="47">
        <v>4</v>
      </c>
      <c r="R56" s="46">
        <f t="shared" si="48"/>
        <v>0</v>
      </c>
      <c r="S56" s="47"/>
      <c r="T56" s="30"/>
      <c r="U56" s="46">
        <f t="shared" si="49"/>
        <v>0</v>
      </c>
      <c r="V56" s="47"/>
      <c r="W56" s="30"/>
      <c r="X56" s="46">
        <f t="shared" si="50"/>
        <v>0</v>
      </c>
      <c r="Y56" s="47">
        <v>2</v>
      </c>
      <c r="Z56" s="47">
        <v>2</v>
      </c>
      <c r="AA56" s="46">
        <f t="shared" si="51"/>
        <v>0</v>
      </c>
      <c r="AB56" s="47">
        <v>1</v>
      </c>
      <c r="AC56" s="47">
        <v>1</v>
      </c>
      <c r="AD56" s="46">
        <f t="shared" si="52"/>
        <v>0</v>
      </c>
      <c r="AE56" s="47"/>
      <c r="AF56" s="30"/>
      <c r="AG56" s="46">
        <f t="shared" si="53"/>
        <v>0</v>
      </c>
      <c r="AH56" s="47"/>
      <c r="AI56" s="30"/>
      <c r="AJ56" s="46">
        <f t="shared" si="63"/>
        <v>0</v>
      </c>
      <c r="AK56" s="47"/>
      <c r="AL56" s="30"/>
      <c r="AM56" s="46">
        <f t="shared" si="64"/>
        <v>0</v>
      </c>
    </row>
    <row r="57" spans="1:39">
      <c r="A57" s="12"/>
      <c r="B57" s="3" t="s">
        <v>38</v>
      </c>
      <c r="C57" s="3"/>
      <c r="D57" s="3"/>
      <c r="E57" s="3"/>
      <c r="F57" s="13"/>
      <c r="G57" s="12"/>
      <c r="H57" s="61">
        <f t="shared" si="56"/>
        <v>98</v>
      </c>
      <c r="I57" s="30">
        <f t="shared" si="57"/>
        <v>98</v>
      </c>
      <c r="J57" s="30">
        <f t="shared" si="58"/>
        <v>0</v>
      </c>
      <c r="K57" s="3"/>
      <c r="L57" s="31"/>
      <c r="M57" s="47">
        <v>40</v>
      </c>
      <c r="N57" s="47">
        <v>40</v>
      </c>
      <c r="O57" s="46">
        <f t="shared" si="47"/>
        <v>0</v>
      </c>
      <c r="P57" s="47">
        <v>40</v>
      </c>
      <c r="Q57" s="47">
        <v>40</v>
      </c>
      <c r="R57" s="46">
        <f t="shared" si="48"/>
        <v>0</v>
      </c>
      <c r="S57" s="47"/>
      <c r="T57" s="30"/>
      <c r="U57" s="46">
        <f t="shared" si="49"/>
        <v>0</v>
      </c>
      <c r="V57" s="47"/>
      <c r="W57" s="30"/>
      <c r="X57" s="46">
        <f t="shared" si="50"/>
        <v>0</v>
      </c>
      <c r="Y57" s="47">
        <v>16</v>
      </c>
      <c r="Z57" s="47">
        <v>16</v>
      </c>
      <c r="AA57" s="46">
        <f t="shared" si="51"/>
        <v>0</v>
      </c>
      <c r="AB57" s="47">
        <v>2</v>
      </c>
      <c r="AC57" s="47">
        <v>2</v>
      </c>
      <c r="AD57" s="46">
        <f t="shared" si="52"/>
        <v>0</v>
      </c>
      <c r="AE57" s="47"/>
      <c r="AF57" s="30"/>
      <c r="AG57" s="46">
        <f t="shared" si="53"/>
        <v>0</v>
      </c>
      <c r="AH57" s="47"/>
      <c r="AI57" s="30"/>
      <c r="AJ57" s="46">
        <f t="shared" si="63"/>
        <v>0</v>
      </c>
      <c r="AK57" s="47"/>
      <c r="AL57" s="30"/>
      <c r="AM57" s="46">
        <f t="shared" si="64"/>
        <v>0</v>
      </c>
    </row>
    <row r="58" spans="1:39">
      <c r="A58" s="12"/>
      <c r="B58" s="3" t="s">
        <v>53</v>
      </c>
      <c r="C58" s="3"/>
      <c r="D58" s="3"/>
      <c r="E58" s="3"/>
      <c r="F58" s="13"/>
      <c r="G58" s="12"/>
      <c r="H58" s="61">
        <f t="shared" si="56"/>
        <v>218</v>
      </c>
      <c r="I58" s="30">
        <f t="shared" si="57"/>
        <v>218</v>
      </c>
      <c r="J58" s="30">
        <f t="shared" si="58"/>
        <v>0</v>
      </c>
      <c r="K58" s="3"/>
      <c r="L58" s="31"/>
      <c r="M58" s="47">
        <v>120</v>
      </c>
      <c r="N58" s="47">
        <v>120</v>
      </c>
      <c r="O58" s="46">
        <f t="shared" si="47"/>
        <v>0</v>
      </c>
      <c r="P58" s="47">
        <v>80</v>
      </c>
      <c r="Q58" s="47">
        <v>80</v>
      </c>
      <c r="R58" s="46">
        <f t="shared" si="48"/>
        <v>0</v>
      </c>
      <c r="S58" s="47"/>
      <c r="T58" s="30"/>
      <c r="U58" s="46">
        <f t="shared" si="49"/>
        <v>0</v>
      </c>
      <c r="V58" s="47"/>
      <c r="W58" s="30"/>
      <c r="X58" s="46">
        <f t="shared" si="50"/>
        <v>0</v>
      </c>
      <c r="Y58" s="47">
        <v>16</v>
      </c>
      <c r="Z58" s="47">
        <v>16</v>
      </c>
      <c r="AA58" s="46">
        <f t="shared" si="51"/>
        <v>0</v>
      </c>
      <c r="AB58" s="47">
        <v>2</v>
      </c>
      <c r="AC58" s="47">
        <v>2</v>
      </c>
      <c r="AD58" s="46">
        <f t="shared" si="52"/>
        <v>0</v>
      </c>
      <c r="AE58" s="47"/>
      <c r="AF58" s="30"/>
      <c r="AG58" s="46">
        <f t="shared" si="53"/>
        <v>0</v>
      </c>
      <c r="AH58" s="47"/>
      <c r="AI58" s="30"/>
      <c r="AJ58" s="46">
        <f t="shared" si="63"/>
        <v>0</v>
      </c>
      <c r="AK58" s="47"/>
      <c r="AL58" s="30"/>
      <c r="AM58" s="46">
        <f t="shared" si="64"/>
        <v>0</v>
      </c>
    </row>
    <row r="59" spans="1:39">
      <c r="A59" s="12"/>
      <c r="B59" s="48" t="s">
        <v>57</v>
      </c>
      <c r="C59" s="3"/>
      <c r="D59" s="3"/>
      <c r="E59" s="3"/>
      <c r="F59" s="13"/>
      <c r="G59" s="12"/>
      <c r="H59" s="61">
        <f t="shared" si="56"/>
        <v>11</v>
      </c>
      <c r="I59" s="30">
        <f t="shared" si="57"/>
        <v>11</v>
      </c>
      <c r="J59" s="30">
        <f t="shared" si="58"/>
        <v>0</v>
      </c>
      <c r="K59" s="3"/>
      <c r="L59" s="31"/>
      <c r="M59" s="47"/>
      <c r="N59" s="30"/>
      <c r="O59" s="46">
        <f t="shared" si="47"/>
        <v>0</v>
      </c>
      <c r="P59" s="47">
        <v>8</v>
      </c>
      <c r="Q59" s="47">
        <v>8</v>
      </c>
      <c r="R59" s="46">
        <f t="shared" si="48"/>
        <v>0</v>
      </c>
      <c r="S59" s="47"/>
      <c r="T59" s="30"/>
      <c r="U59" s="46">
        <f t="shared" si="49"/>
        <v>0</v>
      </c>
      <c r="V59" s="47"/>
      <c r="W59" s="30"/>
      <c r="X59" s="46">
        <f t="shared" si="50"/>
        <v>0</v>
      </c>
      <c r="Y59" s="47">
        <v>2</v>
      </c>
      <c r="Z59" s="47">
        <v>2</v>
      </c>
      <c r="AA59" s="46">
        <f t="shared" si="51"/>
        <v>0</v>
      </c>
      <c r="AB59" s="47">
        <v>1</v>
      </c>
      <c r="AC59" s="47">
        <v>1</v>
      </c>
      <c r="AD59" s="46">
        <f t="shared" si="52"/>
        <v>0</v>
      </c>
      <c r="AE59" s="47"/>
      <c r="AF59" s="30"/>
      <c r="AG59" s="46">
        <f t="shared" si="53"/>
        <v>0</v>
      </c>
      <c r="AH59" s="47"/>
      <c r="AI59" s="30"/>
      <c r="AJ59" s="46">
        <f t="shared" si="63"/>
        <v>0</v>
      </c>
      <c r="AK59" s="47"/>
      <c r="AL59" s="30"/>
      <c r="AM59" s="46">
        <f t="shared" si="64"/>
        <v>0</v>
      </c>
    </row>
    <row r="60" spans="1:39">
      <c r="A60" s="12"/>
      <c r="B60" s="48" t="s">
        <v>43</v>
      </c>
      <c r="C60" s="3"/>
      <c r="D60" s="3"/>
      <c r="E60" s="3"/>
      <c r="F60" s="13"/>
      <c r="G60" s="12"/>
      <c r="H60" s="61">
        <f t="shared" si="56"/>
        <v>21</v>
      </c>
      <c r="I60" s="30">
        <f t="shared" si="57"/>
        <v>21</v>
      </c>
      <c r="J60" s="30">
        <f t="shared" si="58"/>
        <v>0</v>
      </c>
      <c r="K60" s="3"/>
      <c r="L60" s="31"/>
      <c r="M60" s="47"/>
      <c r="N60" s="30"/>
      <c r="O60" s="46">
        <f t="shared" si="47"/>
        <v>0</v>
      </c>
      <c r="P60" s="47">
        <v>16</v>
      </c>
      <c r="Q60" s="47">
        <v>16</v>
      </c>
      <c r="R60" s="46">
        <f t="shared" si="48"/>
        <v>0</v>
      </c>
      <c r="S60" s="47"/>
      <c r="T60" s="30"/>
      <c r="U60" s="46">
        <f t="shared" si="49"/>
        <v>0</v>
      </c>
      <c r="V60" s="47"/>
      <c r="W60" s="30"/>
      <c r="X60" s="46">
        <f t="shared" si="50"/>
        <v>0</v>
      </c>
      <c r="Y60" s="47">
        <v>4</v>
      </c>
      <c r="Z60" s="47">
        <v>4</v>
      </c>
      <c r="AA60" s="46">
        <f t="shared" si="51"/>
        <v>0</v>
      </c>
      <c r="AB60" s="47">
        <v>1</v>
      </c>
      <c r="AC60" s="47">
        <v>1</v>
      </c>
      <c r="AD60" s="46">
        <f t="shared" si="52"/>
        <v>0</v>
      </c>
      <c r="AE60" s="47"/>
      <c r="AF60" s="30"/>
      <c r="AG60" s="46">
        <f t="shared" si="53"/>
        <v>0</v>
      </c>
      <c r="AH60" s="47"/>
      <c r="AI60" s="30"/>
      <c r="AJ60" s="46">
        <f t="shared" si="63"/>
        <v>0</v>
      </c>
      <c r="AK60" s="47"/>
      <c r="AL60" s="30"/>
      <c r="AM60" s="46">
        <f t="shared" si="64"/>
        <v>0</v>
      </c>
    </row>
    <row r="61" spans="1:39">
      <c r="A61" s="12"/>
      <c r="B61" s="48"/>
      <c r="C61" s="3"/>
      <c r="D61" s="3"/>
      <c r="E61" s="3"/>
      <c r="F61" s="13"/>
      <c r="G61" s="12"/>
      <c r="H61" s="61">
        <f t="shared" si="56"/>
        <v>1</v>
      </c>
      <c r="I61" s="30">
        <f t="shared" si="57"/>
        <v>1</v>
      </c>
      <c r="J61" s="30">
        <f t="shared" si="58"/>
        <v>0</v>
      </c>
      <c r="K61" s="3"/>
      <c r="L61" s="31"/>
      <c r="M61" s="47"/>
      <c r="N61" s="30"/>
      <c r="O61" s="46">
        <f t="shared" si="47"/>
        <v>0</v>
      </c>
      <c r="P61" s="62"/>
      <c r="Q61" s="62"/>
      <c r="R61" s="46">
        <f t="shared" si="48"/>
        <v>0</v>
      </c>
      <c r="S61" s="47"/>
      <c r="T61" s="30"/>
      <c r="U61" s="46">
        <f t="shared" si="49"/>
        <v>0</v>
      </c>
      <c r="V61" s="47"/>
      <c r="W61" s="30"/>
      <c r="X61" s="46">
        <f t="shared" si="50"/>
        <v>0</v>
      </c>
      <c r="Y61" s="47"/>
      <c r="Z61" s="30"/>
      <c r="AA61" s="46">
        <f t="shared" si="51"/>
        <v>0</v>
      </c>
      <c r="AB61" s="47">
        <v>1</v>
      </c>
      <c r="AC61" s="47">
        <v>1</v>
      </c>
      <c r="AD61" s="46">
        <f t="shared" si="52"/>
        <v>0</v>
      </c>
      <c r="AE61" s="47"/>
      <c r="AF61" s="30"/>
      <c r="AG61" s="46">
        <f t="shared" si="53"/>
        <v>0</v>
      </c>
      <c r="AH61" s="47"/>
      <c r="AI61" s="30"/>
      <c r="AJ61" s="46">
        <f t="shared" si="63"/>
        <v>0</v>
      </c>
      <c r="AK61" s="47"/>
      <c r="AL61" s="30"/>
      <c r="AM61" s="46">
        <f t="shared" si="64"/>
        <v>0</v>
      </c>
    </row>
    <row r="62" spans="1:39" ht="27.75" customHeight="1">
      <c r="A62" s="139" t="s">
        <v>91</v>
      </c>
      <c r="B62" s="138"/>
      <c r="C62" s="138"/>
      <c r="D62" s="138"/>
      <c r="E62" s="138"/>
      <c r="F62" s="140"/>
      <c r="G62" s="12"/>
      <c r="H62" s="59">
        <f>SUM(H63:H72)</f>
        <v>286</v>
      </c>
      <c r="I62" s="65">
        <f t="shared" si="57"/>
        <v>286</v>
      </c>
      <c r="J62" s="59">
        <f t="shared" si="58"/>
        <v>0</v>
      </c>
      <c r="K62" s="3"/>
      <c r="L62" s="60"/>
      <c r="M62" s="59">
        <f t="shared" ref="M62:AG62" si="65">SUM(M63:M72)</f>
        <v>0</v>
      </c>
      <c r="N62" s="59">
        <f t="shared" si="65"/>
        <v>0</v>
      </c>
      <c r="O62" s="59">
        <f t="shared" si="65"/>
        <v>0</v>
      </c>
      <c r="P62" s="59">
        <f t="shared" si="65"/>
        <v>0</v>
      </c>
      <c r="Q62" s="59">
        <f t="shared" si="65"/>
        <v>0</v>
      </c>
      <c r="R62" s="59">
        <f t="shared" si="65"/>
        <v>0</v>
      </c>
      <c r="S62" s="59">
        <f t="shared" si="65"/>
        <v>0</v>
      </c>
      <c r="T62" s="59">
        <f t="shared" si="65"/>
        <v>0</v>
      </c>
      <c r="U62" s="59">
        <f t="shared" si="65"/>
        <v>0</v>
      </c>
      <c r="V62" s="59">
        <f t="shared" si="65"/>
        <v>236</v>
      </c>
      <c r="W62" s="59">
        <f t="shared" si="65"/>
        <v>236</v>
      </c>
      <c r="X62" s="59">
        <f t="shared" si="65"/>
        <v>0</v>
      </c>
      <c r="Y62" s="59">
        <f t="shared" si="65"/>
        <v>37</v>
      </c>
      <c r="Z62" s="59">
        <f t="shared" si="65"/>
        <v>37</v>
      </c>
      <c r="AA62" s="59">
        <f t="shared" si="65"/>
        <v>0</v>
      </c>
      <c r="AB62" s="59">
        <f t="shared" si="65"/>
        <v>13</v>
      </c>
      <c r="AC62" s="59">
        <f t="shared" si="65"/>
        <v>13</v>
      </c>
      <c r="AD62" s="59">
        <f t="shared" si="65"/>
        <v>0</v>
      </c>
      <c r="AE62" s="59">
        <f t="shared" si="65"/>
        <v>0</v>
      </c>
      <c r="AF62" s="59">
        <f t="shared" si="65"/>
        <v>0</v>
      </c>
      <c r="AG62" s="59">
        <f t="shared" si="65"/>
        <v>0</v>
      </c>
      <c r="AH62" s="59">
        <f t="shared" ref="AH62:AJ62" si="66">SUM(AH63:AH72)</f>
        <v>0</v>
      </c>
      <c r="AI62" s="59">
        <f t="shared" si="66"/>
        <v>0</v>
      </c>
      <c r="AJ62" s="59">
        <f t="shared" si="66"/>
        <v>0</v>
      </c>
      <c r="AK62" s="59">
        <f t="shared" ref="AK62:AM62" si="67">SUM(AK63:AK72)</f>
        <v>0</v>
      </c>
      <c r="AL62" s="59">
        <f t="shared" si="67"/>
        <v>0</v>
      </c>
      <c r="AM62" s="59">
        <f t="shared" si="67"/>
        <v>0</v>
      </c>
    </row>
    <row r="63" spans="1:39">
      <c r="A63" s="12"/>
      <c r="B63" s="3" t="s">
        <v>35</v>
      </c>
      <c r="C63" s="3"/>
      <c r="D63" s="3"/>
      <c r="E63" s="3"/>
      <c r="F63" s="13"/>
      <c r="G63" s="12"/>
      <c r="H63" s="61">
        <f t="shared" si="56"/>
        <v>22</v>
      </c>
      <c r="I63" s="30">
        <f t="shared" si="57"/>
        <v>22</v>
      </c>
      <c r="J63" s="30">
        <f t="shared" si="58"/>
        <v>0</v>
      </c>
      <c r="K63" s="3"/>
      <c r="L63" s="31"/>
      <c r="M63" s="47"/>
      <c r="N63" s="30"/>
      <c r="O63" s="46">
        <f t="shared" si="47"/>
        <v>0</v>
      </c>
      <c r="P63" s="62"/>
      <c r="Q63" s="30"/>
      <c r="R63" s="46">
        <f t="shared" si="48"/>
        <v>0</v>
      </c>
      <c r="S63" s="47"/>
      <c r="T63" s="30"/>
      <c r="U63" s="46">
        <f t="shared" si="49"/>
        <v>0</v>
      </c>
      <c r="V63" s="47">
        <v>16</v>
      </c>
      <c r="W63" s="47">
        <v>16</v>
      </c>
      <c r="X63" s="46">
        <f t="shared" si="50"/>
        <v>0</v>
      </c>
      <c r="Y63" s="47">
        <v>4</v>
      </c>
      <c r="Z63" s="47">
        <v>4</v>
      </c>
      <c r="AA63" s="46">
        <f t="shared" si="51"/>
        <v>0</v>
      </c>
      <c r="AB63" s="47">
        <v>2</v>
      </c>
      <c r="AC63" s="47">
        <v>2</v>
      </c>
      <c r="AD63" s="46">
        <f t="shared" si="52"/>
        <v>0</v>
      </c>
      <c r="AE63" s="47"/>
      <c r="AF63" s="30"/>
      <c r="AG63" s="46">
        <f t="shared" si="53"/>
        <v>0</v>
      </c>
      <c r="AH63" s="47"/>
      <c r="AI63" s="30"/>
      <c r="AJ63" s="46">
        <f t="shared" ref="AJ63:AJ72" si="68">AH63-AI63</f>
        <v>0</v>
      </c>
      <c r="AK63" s="47"/>
      <c r="AL63" s="30"/>
      <c r="AM63" s="46">
        <f t="shared" ref="AM63:AM72" si="69">AK63-AL63</f>
        <v>0</v>
      </c>
    </row>
    <row r="64" spans="1:39">
      <c r="A64" s="12"/>
      <c r="B64" s="3" t="s">
        <v>36</v>
      </c>
      <c r="C64" s="3"/>
      <c r="D64" s="3"/>
      <c r="E64" s="3"/>
      <c r="F64" s="13"/>
      <c r="G64" s="12"/>
      <c r="H64" s="61">
        <f t="shared" si="56"/>
        <v>11</v>
      </c>
      <c r="I64" s="30">
        <f t="shared" si="57"/>
        <v>11</v>
      </c>
      <c r="J64" s="30">
        <f t="shared" si="58"/>
        <v>0</v>
      </c>
      <c r="K64" s="3"/>
      <c r="L64" s="31"/>
      <c r="M64" s="47"/>
      <c r="N64" s="30"/>
      <c r="O64" s="46">
        <f t="shared" si="47"/>
        <v>0</v>
      </c>
      <c r="P64" s="62"/>
      <c r="Q64" s="30"/>
      <c r="R64" s="46">
        <f t="shared" si="48"/>
        <v>0</v>
      </c>
      <c r="S64" s="47"/>
      <c r="T64" s="30"/>
      <c r="U64" s="46">
        <f t="shared" si="49"/>
        <v>0</v>
      </c>
      <c r="V64" s="47">
        <v>8</v>
      </c>
      <c r="W64" s="47">
        <v>8</v>
      </c>
      <c r="X64" s="46">
        <f t="shared" si="50"/>
        <v>0</v>
      </c>
      <c r="Y64" s="47">
        <v>2</v>
      </c>
      <c r="Z64" s="47">
        <v>2</v>
      </c>
      <c r="AA64" s="46">
        <f t="shared" si="51"/>
        <v>0</v>
      </c>
      <c r="AB64" s="47">
        <v>1</v>
      </c>
      <c r="AC64" s="47">
        <v>1</v>
      </c>
      <c r="AD64" s="46">
        <f t="shared" si="52"/>
        <v>0</v>
      </c>
      <c r="AE64" s="47"/>
      <c r="AF64" s="30"/>
      <c r="AG64" s="46">
        <f t="shared" si="53"/>
        <v>0</v>
      </c>
      <c r="AH64" s="47"/>
      <c r="AI64" s="30"/>
      <c r="AJ64" s="46">
        <f t="shared" si="68"/>
        <v>0</v>
      </c>
      <c r="AK64" s="47"/>
      <c r="AL64" s="30"/>
      <c r="AM64" s="46">
        <f t="shared" si="69"/>
        <v>0</v>
      </c>
    </row>
    <row r="65" spans="1:39">
      <c r="A65" s="12"/>
      <c r="B65" s="3" t="s">
        <v>40</v>
      </c>
      <c r="C65" s="3"/>
      <c r="D65" s="3"/>
      <c r="E65" s="3"/>
      <c r="F65" s="13"/>
      <c r="G65" s="12"/>
      <c r="H65" s="61">
        <f t="shared" si="56"/>
        <v>7</v>
      </c>
      <c r="I65" s="30">
        <f t="shared" si="57"/>
        <v>7</v>
      </c>
      <c r="J65" s="30">
        <f t="shared" si="58"/>
        <v>0</v>
      </c>
      <c r="K65" s="3"/>
      <c r="L65" s="31"/>
      <c r="M65" s="47"/>
      <c r="N65" s="30"/>
      <c r="O65" s="46">
        <f t="shared" si="47"/>
        <v>0</v>
      </c>
      <c r="P65" s="62"/>
      <c r="Q65" s="30"/>
      <c r="R65" s="46">
        <f t="shared" si="48"/>
        <v>0</v>
      </c>
      <c r="S65" s="47"/>
      <c r="T65" s="30"/>
      <c r="U65" s="46">
        <f t="shared" si="49"/>
        <v>0</v>
      </c>
      <c r="V65" s="47">
        <v>4</v>
      </c>
      <c r="W65" s="47">
        <v>4</v>
      </c>
      <c r="X65" s="46">
        <f t="shared" si="50"/>
        <v>0</v>
      </c>
      <c r="Y65" s="47">
        <v>2</v>
      </c>
      <c r="Z65" s="47">
        <v>2</v>
      </c>
      <c r="AA65" s="46">
        <f t="shared" si="51"/>
        <v>0</v>
      </c>
      <c r="AB65" s="47">
        <v>1</v>
      </c>
      <c r="AC65" s="47">
        <v>1</v>
      </c>
      <c r="AD65" s="46">
        <f t="shared" si="52"/>
        <v>0</v>
      </c>
      <c r="AE65" s="47"/>
      <c r="AF65" s="30"/>
      <c r="AG65" s="46">
        <f t="shared" si="53"/>
        <v>0</v>
      </c>
      <c r="AH65" s="47"/>
      <c r="AI65" s="30"/>
      <c r="AJ65" s="46">
        <f t="shared" si="68"/>
        <v>0</v>
      </c>
      <c r="AK65" s="47"/>
      <c r="AL65" s="30"/>
      <c r="AM65" s="46">
        <f t="shared" si="69"/>
        <v>0</v>
      </c>
    </row>
    <row r="66" spans="1:39">
      <c r="A66" s="12"/>
      <c r="B66" s="3" t="s">
        <v>37</v>
      </c>
      <c r="C66" s="3"/>
      <c r="D66" s="3"/>
      <c r="E66" s="3"/>
      <c r="F66" s="13"/>
      <c r="G66" s="12"/>
      <c r="H66" s="61">
        <f t="shared" si="56"/>
        <v>21</v>
      </c>
      <c r="I66" s="30">
        <f t="shared" si="57"/>
        <v>21</v>
      </c>
      <c r="J66" s="30">
        <f t="shared" si="58"/>
        <v>0</v>
      </c>
      <c r="K66" s="3"/>
      <c r="L66" s="31"/>
      <c r="M66" s="47"/>
      <c r="N66" s="30"/>
      <c r="O66" s="46">
        <f t="shared" si="47"/>
        <v>0</v>
      </c>
      <c r="P66" s="62"/>
      <c r="Q66" s="30"/>
      <c r="R66" s="46">
        <f t="shared" si="48"/>
        <v>0</v>
      </c>
      <c r="S66" s="47"/>
      <c r="T66" s="30"/>
      <c r="U66" s="46">
        <f t="shared" si="49"/>
        <v>0</v>
      </c>
      <c r="V66" s="47">
        <v>16</v>
      </c>
      <c r="W66" s="47">
        <v>16</v>
      </c>
      <c r="X66" s="46">
        <f t="shared" si="50"/>
        <v>0</v>
      </c>
      <c r="Y66" s="47">
        <v>4</v>
      </c>
      <c r="Z66" s="47">
        <v>4</v>
      </c>
      <c r="AA66" s="46">
        <f t="shared" si="51"/>
        <v>0</v>
      </c>
      <c r="AB66" s="47">
        <v>1</v>
      </c>
      <c r="AC66" s="47">
        <v>1</v>
      </c>
      <c r="AD66" s="46">
        <f t="shared" si="52"/>
        <v>0</v>
      </c>
      <c r="AE66" s="47"/>
      <c r="AF66" s="30"/>
      <c r="AG66" s="46">
        <f t="shared" si="53"/>
        <v>0</v>
      </c>
      <c r="AH66" s="47"/>
      <c r="AI66" s="30"/>
      <c r="AJ66" s="46">
        <f t="shared" si="68"/>
        <v>0</v>
      </c>
      <c r="AK66" s="47"/>
      <c r="AL66" s="30"/>
      <c r="AM66" s="46">
        <f t="shared" si="69"/>
        <v>0</v>
      </c>
    </row>
    <row r="67" spans="1:39">
      <c r="A67" s="12"/>
      <c r="B67" s="48" t="s">
        <v>55</v>
      </c>
      <c r="C67" s="3"/>
      <c r="D67" s="3"/>
      <c r="E67" s="3"/>
      <c r="F67" s="13"/>
      <c r="G67" s="12"/>
      <c r="H67" s="61">
        <f t="shared" si="56"/>
        <v>6</v>
      </c>
      <c r="I67" s="30">
        <f t="shared" si="57"/>
        <v>6</v>
      </c>
      <c r="J67" s="30">
        <f t="shared" si="58"/>
        <v>0</v>
      </c>
      <c r="K67" s="3"/>
      <c r="L67" s="31"/>
      <c r="M67" s="47"/>
      <c r="N67" s="30"/>
      <c r="O67" s="46">
        <f t="shared" si="47"/>
        <v>0</v>
      </c>
      <c r="P67" s="62"/>
      <c r="Q67" s="30"/>
      <c r="R67" s="46">
        <f t="shared" si="48"/>
        <v>0</v>
      </c>
      <c r="S67" s="47"/>
      <c r="T67" s="30"/>
      <c r="U67" s="46">
        <f t="shared" si="49"/>
        <v>0</v>
      </c>
      <c r="V67" s="47">
        <v>4</v>
      </c>
      <c r="W67" s="47">
        <v>4</v>
      </c>
      <c r="X67" s="46">
        <f t="shared" si="50"/>
        <v>0</v>
      </c>
      <c r="Y67" s="47">
        <v>1</v>
      </c>
      <c r="Z67" s="47">
        <v>1</v>
      </c>
      <c r="AA67" s="46">
        <f t="shared" si="51"/>
        <v>0</v>
      </c>
      <c r="AB67" s="47">
        <v>1</v>
      </c>
      <c r="AC67" s="47">
        <v>1</v>
      </c>
      <c r="AD67" s="46">
        <f t="shared" si="52"/>
        <v>0</v>
      </c>
      <c r="AE67" s="47"/>
      <c r="AF67" s="30"/>
      <c r="AG67" s="46">
        <f t="shared" si="53"/>
        <v>0</v>
      </c>
      <c r="AH67" s="47"/>
      <c r="AI67" s="30"/>
      <c r="AJ67" s="46">
        <f t="shared" si="68"/>
        <v>0</v>
      </c>
      <c r="AK67" s="47"/>
      <c r="AL67" s="30"/>
      <c r="AM67" s="46">
        <f t="shared" si="69"/>
        <v>0</v>
      </c>
    </row>
    <row r="68" spans="1:39">
      <c r="A68" s="12"/>
      <c r="B68" s="48" t="s">
        <v>56</v>
      </c>
      <c r="C68" s="3"/>
      <c r="D68" s="3"/>
      <c r="E68" s="3"/>
      <c r="F68" s="13"/>
      <c r="G68" s="12"/>
      <c r="H68" s="61">
        <f t="shared" si="56"/>
        <v>7</v>
      </c>
      <c r="I68" s="30">
        <f t="shared" si="57"/>
        <v>7</v>
      </c>
      <c r="J68" s="30">
        <f t="shared" si="58"/>
        <v>0</v>
      </c>
      <c r="K68" s="3"/>
      <c r="L68" s="31"/>
      <c r="M68" s="47"/>
      <c r="N68" s="30"/>
      <c r="O68" s="46">
        <f t="shared" si="47"/>
        <v>0</v>
      </c>
      <c r="P68" s="62"/>
      <c r="Q68" s="30"/>
      <c r="R68" s="46">
        <f t="shared" si="48"/>
        <v>0</v>
      </c>
      <c r="S68" s="47"/>
      <c r="T68" s="30"/>
      <c r="U68" s="46">
        <f t="shared" si="49"/>
        <v>0</v>
      </c>
      <c r="V68" s="47">
        <v>4</v>
      </c>
      <c r="W68" s="47">
        <v>4</v>
      </c>
      <c r="X68" s="46">
        <f t="shared" si="50"/>
        <v>0</v>
      </c>
      <c r="Y68" s="47">
        <v>2</v>
      </c>
      <c r="Z68" s="47">
        <v>2</v>
      </c>
      <c r="AA68" s="46">
        <f t="shared" si="51"/>
        <v>0</v>
      </c>
      <c r="AB68" s="47">
        <v>1</v>
      </c>
      <c r="AC68" s="47">
        <v>1</v>
      </c>
      <c r="AD68" s="46">
        <f t="shared" si="52"/>
        <v>0</v>
      </c>
      <c r="AE68" s="47"/>
      <c r="AF68" s="30"/>
      <c r="AG68" s="46">
        <f t="shared" si="53"/>
        <v>0</v>
      </c>
      <c r="AH68" s="47"/>
      <c r="AI68" s="30"/>
      <c r="AJ68" s="46">
        <f t="shared" si="68"/>
        <v>0</v>
      </c>
      <c r="AK68" s="47"/>
      <c r="AL68" s="30"/>
      <c r="AM68" s="46">
        <f t="shared" si="69"/>
        <v>0</v>
      </c>
    </row>
    <row r="69" spans="1:39">
      <c r="A69" s="12"/>
      <c r="B69" s="3" t="s">
        <v>38</v>
      </c>
      <c r="C69" s="3"/>
      <c r="D69" s="3"/>
      <c r="E69" s="3"/>
      <c r="F69" s="13"/>
      <c r="G69" s="12"/>
      <c r="H69" s="61">
        <f t="shared" si="56"/>
        <v>50</v>
      </c>
      <c r="I69" s="30">
        <f t="shared" si="57"/>
        <v>50</v>
      </c>
      <c r="J69" s="30">
        <f t="shared" si="58"/>
        <v>0</v>
      </c>
      <c r="K69" s="3"/>
      <c r="L69" s="31"/>
      <c r="M69" s="47"/>
      <c r="N69" s="30"/>
      <c r="O69" s="46">
        <f t="shared" si="47"/>
        <v>0</v>
      </c>
      <c r="P69" s="62"/>
      <c r="Q69" s="30"/>
      <c r="R69" s="46">
        <f t="shared" si="48"/>
        <v>0</v>
      </c>
      <c r="S69" s="47"/>
      <c r="T69" s="30"/>
      <c r="U69" s="46">
        <f t="shared" si="49"/>
        <v>0</v>
      </c>
      <c r="V69" s="47">
        <v>40</v>
      </c>
      <c r="W69" s="47">
        <v>40</v>
      </c>
      <c r="X69" s="46">
        <f t="shared" si="50"/>
        <v>0</v>
      </c>
      <c r="Y69" s="47">
        <v>8</v>
      </c>
      <c r="Z69" s="47">
        <v>8</v>
      </c>
      <c r="AA69" s="46">
        <f t="shared" si="51"/>
        <v>0</v>
      </c>
      <c r="AB69" s="47">
        <v>2</v>
      </c>
      <c r="AC69" s="47">
        <v>2</v>
      </c>
      <c r="AD69" s="46">
        <f t="shared" si="52"/>
        <v>0</v>
      </c>
      <c r="AE69" s="47"/>
      <c r="AF69" s="30"/>
      <c r="AG69" s="46">
        <f t="shared" si="53"/>
        <v>0</v>
      </c>
      <c r="AH69" s="47"/>
      <c r="AI69" s="30"/>
      <c r="AJ69" s="46">
        <f t="shared" si="68"/>
        <v>0</v>
      </c>
      <c r="AK69" s="47"/>
      <c r="AL69" s="30"/>
      <c r="AM69" s="46">
        <f t="shared" si="69"/>
        <v>0</v>
      </c>
    </row>
    <row r="70" spans="1:39">
      <c r="A70" s="12"/>
      <c r="B70" s="3" t="s">
        <v>53</v>
      </c>
      <c r="C70" s="3"/>
      <c r="D70" s="3"/>
      <c r="E70" s="3"/>
      <c r="F70" s="13"/>
      <c r="G70" s="12"/>
      <c r="H70" s="61">
        <f t="shared" si="56"/>
        <v>130</v>
      </c>
      <c r="I70" s="30">
        <f t="shared" si="57"/>
        <v>130</v>
      </c>
      <c r="J70" s="30">
        <f t="shared" si="58"/>
        <v>0</v>
      </c>
      <c r="K70" s="3"/>
      <c r="L70" s="31"/>
      <c r="M70" s="47"/>
      <c r="N70" s="30"/>
      <c r="O70" s="46">
        <f t="shared" si="47"/>
        <v>0</v>
      </c>
      <c r="P70" s="62"/>
      <c r="Q70" s="30"/>
      <c r="R70" s="46">
        <f t="shared" si="48"/>
        <v>0</v>
      </c>
      <c r="S70" s="47"/>
      <c r="T70" s="30"/>
      <c r="U70" s="46">
        <f t="shared" si="49"/>
        <v>0</v>
      </c>
      <c r="V70" s="47">
        <v>120</v>
      </c>
      <c r="W70" s="47">
        <v>120</v>
      </c>
      <c r="X70" s="46">
        <f t="shared" si="50"/>
        <v>0</v>
      </c>
      <c r="Y70" s="47">
        <v>8</v>
      </c>
      <c r="Z70" s="47">
        <v>8</v>
      </c>
      <c r="AA70" s="46">
        <f t="shared" si="51"/>
        <v>0</v>
      </c>
      <c r="AB70" s="47">
        <v>2</v>
      </c>
      <c r="AC70" s="47">
        <v>2</v>
      </c>
      <c r="AD70" s="46">
        <f t="shared" si="52"/>
        <v>0</v>
      </c>
      <c r="AE70" s="47"/>
      <c r="AF70" s="30"/>
      <c r="AG70" s="46">
        <f t="shared" si="53"/>
        <v>0</v>
      </c>
      <c r="AH70" s="47"/>
      <c r="AI70" s="30"/>
      <c r="AJ70" s="46">
        <f t="shared" si="68"/>
        <v>0</v>
      </c>
      <c r="AK70" s="47"/>
      <c r="AL70" s="30"/>
      <c r="AM70" s="46">
        <f t="shared" si="69"/>
        <v>0</v>
      </c>
    </row>
    <row r="71" spans="1:39">
      <c r="A71" s="12"/>
      <c r="B71" s="48" t="s">
        <v>57</v>
      </c>
      <c r="C71" s="3"/>
      <c r="D71" s="3"/>
      <c r="E71" s="3"/>
      <c r="F71" s="13"/>
      <c r="G71" s="12"/>
      <c r="H71" s="61">
        <f t="shared" si="56"/>
        <v>11</v>
      </c>
      <c r="I71" s="30">
        <f t="shared" si="57"/>
        <v>11</v>
      </c>
      <c r="J71" s="30">
        <f t="shared" si="58"/>
        <v>0</v>
      </c>
      <c r="K71" s="3"/>
      <c r="L71" s="31"/>
      <c r="M71" s="47"/>
      <c r="N71" s="30"/>
      <c r="O71" s="46">
        <f t="shared" si="47"/>
        <v>0</v>
      </c>
      <c r="P71" s="62"/>
      <c r="Q71" s="30"/>
      <c r="R71" s="46">
        <f t="shared" si="48"/>
        <v>0</v>
      </c>
      <c r="S71" s="47"/>
      <c r="T71" s="30"/>
      <c r="U71" s="46">
        <f t="shared" si="49"/>
        <v>0</v>
      </c>
      <c r="V71" s="47">
        <v>8</v>
      </c>
      <c r="W71" s="47">
        <v>8</v>
      </c>
      <c r="X71" s="46">
        <f t="shared" si="50"/>
        <v>0</v>
      </c>
      <c r="Y71" s="47">
        <v>2</v>
      </c>
      <c r="Z71" s="47">
        <v>2</v>
      </c>
      <c r="AA71" s="46">
        <f t="shared" si="51"/>
        <v>0</v>
      </c>
      <c r="AB71" s="47">
        <v>1</v>
      </c>
      <c r="AC71" s="47">
        <v>1</v>
      </c>
      <c r="AD71" s="46">
        <f t="shared" si="52"/>
        <v>0</v>
      </c>
      <c r="AE71" s="47"/>
      <c r="AF71" s="30"/>
      <c r="AG71" s="46">
        <f t="shared" si="53"/>
        <v>0</v>
      </c>
      <c r="AH71" s="47"/>
      <c r="AI71" s="30"/>
      <c r="AJ71" s="46">
        <f t="shared" si="68"/>
        <v>0</v>
      </c>
      <c r="AK71" s="47"/>
      <c r="AL71" s="30"/>
      <c r="AM71" s="46">
        <f t="shared" si="69"/>
        <v>0</v>
      </c>
    </row>
    <row r="72" spans="1:39">
      <c r="A72" s="12"/>
      <c r="B72" s="48" t="s">
        <v>43</v>
      </c>
      <c r="C72" s="3"/>
      <c r="D72" s="3"/>
      <c r="E72" s="3"/>
      <c r="F72" s="13"/>
      <c r="G72" s="12"/>
      <c r="H72" s="61">
        <f t="shared" si="56"/>
        <v>21</v>
      </c>
      <c r="I72" s="30">
        <f t="shared" si="57"/>
        <v>21</v>
      </c>
      <c r="J72" s="30">
        <f t="shared" si="58"/>
        <v>0</v>
      </c>
      <c r="K72" s="3"/>
      <c r="L72" s="31"/>
      <c r="M72" s="47"/>
      <c r="N72" s="30"/>
      <c r="O72" s="46">
        <f t="shared" si="47"/>
        <v>0</v>
      </c>
      <c r="P72" s="62"/>
      <c r="Q72" s="30"/>
      <c r="R72" s="46">
        <f t="shared" si="48"/>
        <v>0</v>
      </c>
      <c r="S72" s="47"/>
      <c r="T72" s="30"/>
      <c r="U72" s="46">
        <f t="shared" si="49"/>
        <v>0</v>
      </c>
      <c r="V72" s="47">
        <v>16</v>
      </c>
      <c r="W72" s="47">
        <v>16</v>
      </c>
      <c r="X72" s="46">
        <f t="shared" si="50"/>
        <v>0</v>
      </c>
      <c r="Y72" s="47">
        <v>4</v>
      </c>
      <c r="Z72" s="47">
        <v>4</v>
      </c>
      <c r="AA72" s="46">
        <f t="shared" si="51"/>
        <v>0</v>
      </c>
      <c r="AB72" s="47">
        <v>1</v>
      </c>
      <c r="AC72" s="47">
        <v>1</v>
      </c>
      <c r="AD72" s="46">
        <f t="shared" si="52"/>
        <v>0</v>
      </c>
      <c r="AE72" s="47"/>
      <c r="AF72" s="30"/>
      <c r="AG72" s="46">
        <f t="shared" si="53"/>
        <v>0</v>
      </c>
      <c r="AH72" s="47"/>
      <c r="AI72" s="30"/>
      <c r="AJ72" s="46">
        <f t="shared" si="68"/>
        <v>0</v>
      </c>
      <c r="AK72" s="47"/>
      <c r="AL72" s="30"/>
      <c r="AM72" s="46">
        <f t="shared" si="69"/>
        <v>0</v>
      </c>
    </row>
    <row r="73" spans="1:39">
      <c r="A73" s="12"/>
      <c r="B73" s="48"/>
      <c r="C73" s="3"/>
      <c r="D73" s="3"/>
      <c r="E73" s="3"/>
      <c r="F73" s="13"/>
      <c r="G73" s="12"/>
      <c r="H73" s="61"/>
      <c r="I73" s="30"/>
      <c r="J73" s="30"/>
      <c r="K73" s="3"/>
      <c r="L73" s="31"/>
      <c r="M73" s="47"/>
      <c r="N73" s="30"/>
      <c r="O73" s="46"/>
      <c r="P73" s="62"/>
      <c r="Q73" s="30"/>
      <c r="R73" s="46"/>
      <c r="S73" s="47"/>
      <c r="T73" s="30"/>
      <c r="U73" s="46"/>
      <c r="V73" s="47"/>
      <c r="W73" s="47"/>
      <c r="X73" s="46"/>
      <c r="Y73" s="47"/>
      <c r="Z73" s="47"/>
      <c r="AA73" s="46"/>
      <c r="AB73" s="47">
        <v>1</v>
      </c>
      <c r="AC73" s="47">
        <v>1</v>
      </c>
      <c r="AD73" s="46"/>
      <c r="AE73" s="47"/>
      <c r="AF73" s="30"/>
      <c r="AG73" s="46"/>
      <c r="AH73" s="47"/>
      <c r="AI73" s="30"/>
      <c r="AJ73" s="46"/>
      <c r="AK73" s="47"/>
      <c r="AL73" s="30"/>
      <c r="AM73" s="46"/>
    </row>
    <row r="74" spans="1:39" ht="26.25" customHeight="1">
      <c r="A74" s="139" t="s">
        <v>92</v>
      </c>
      <c r="B74" s="138"/>
      <c r="C74" s="138"/>
      <c r="D74" s="138"/>
      <c r="E74" s="138"/>
      <c r="F74" s="140"/>
      <c r="G74" s="12"/>
      <c r="H74" s="59">
        <f>SUM(H75:H84)</f>
        <v>170</v>
      </c>
      <c r="I74" s="65">
        <f t="shared" ref="I74:I85" si="70">N74+Q74+T74+W74+AC74+Z74+AF74</f>
        <v>170</v>
      </c>
      <c r="J74" s="59">
        <f t="shared" ref="J74:J85" si="71">H74-I74</f>
        <v>0</v>
      </c>
      <c r="K74" s="3"/>
      <c r="L74" s="60"/>
      <c r="M74" s="59">
        <f t="shared" ref="M74:AM74" si="72">SUM(M75:M84)</f>
        <v>0</v>
      </c>
      <c r="N74" s="59">
        <f t="shared" si="72"/>
        <v>0</v>
      </c>
      <c r="O74" s="59">
        <f t="shared" si="72"/>
        <v>0</v>
      </c>
      <c r="P74" s="59">
        <f t="shared" si="72"/>
        <v>0</v>
      </c>
      <c r="Q74" s="59">
        <f t="shared" si="72"/>
        <v>0</v>
      </c>
      <c r="R74" s="59">
        <f t="shared" si="72"/>
        <v>0</v>
      </c>
      <c r="S74" s="59">
        <f t="shared" si="72"/>
        <v>120</v>
      </c>
      <c r="T74" s="59">
        <f t="shared" si="72"/>
        <v>120</v>
      </c>
      <c r="U74" s="59">
        <f t="shared" si="72"/>
        <v>0</v>
      </c>
      <c r="V74" s="59">
        <f t="shared" si="72"/>
        <v>0</v>
      </c>
      <c r="W74" s="59">
        <f t="shared" si="72"/>
        <v>0</v>
      </c>
      <c r="X74" s="59">
        <f t="shared" si="72"/>
        <v>0</v>
      </c>
      <c r="Y74" s="59">
        <f t="shared" si="72"/>
        <v>37</v>
      </c>
      <c r="Z74" s="59">
        <f t="shared" si="72"/>
        <v>37</v>
      </c>
      <c r="AA74" s="59">
        <f t="shared" si="72"/>
        <v>0</v>
      </c>
      <c r="AB74" s="59">
        <f t="shared" si="72"/>
        <v>13</v>
      </c>
      <c r="AC74" s="59">
        <f t="shared" si="72"/>
        <v>13</v>
      </c>
      <c r="AD74" s="59">
        <f t="shared" si="72"/>
        <v>0</v>
      </c>
      <c r="AE74" s="59">
        <f t="shared" si="72"/>
        <v>0</v>
      </c>
      <c r="AF74" s="59">
        <f t="shared" si="72"/>
        <v>0</v>
      </c>
      <c r="AG74" s="59">
        <f t="shared" si="72"/>
        <v>0</v>
      </c>
      <c r="AH74" s="59">
        <f t="shared" si="72"/>
        <v>0</v>
      </c>
      <c r="AI74" s="59">
        <f t="shared" si="72"/>
        <v>0</v>
      </c>
      <c r="AJ74" s="59">
        <f t="shared" si="72"/>
        <v>0</v>
      </c>
      <c r="AK74" s="59">
        <f t="shared" si="72"/>
        <v>0</v>
      </c>
      <c r="AL74" s="59">
        <f t="shared" si="72"/>
        <v>0</v>
      </c>
      <c r="AM74" s="59">
        <f t="shared" si="72"/>
        <v>0</v>
      </c>
    </row>
    <row r="75" spans="1:39">
      <c r="A75" s="12"/>
      <c r="B75" s="3" t="s">
        <v>35</v>
      </c>
      <c r="C75" s="3"/>
      <c r="D75" s="3"/>
      <c r="E75" s="3"/>
      <c r="F75" s="13"/>
      <c r="G75" s="12"/>
      <c r="H75" s="61">
        <f t="shared" ref="H75:H85" si="73">M75+P75+S75+V75+AB75+Y75+AE75</f>
        <v>22</v>
      </c>
      <c r="I75" s="30">
        <f t="shared" si="70"/>
        <v>22</v>
      </c>
      <c r="J75" s="30">
        <f t="shared" si="71"/>
        <v>0</v>
      </c>
      <c r="K75" s="3"/>
      <c r="L75" s="31"/>
      <c r="M75" s="47"/>
      <c r="N75" s="30"/>
      <c r="O75" s="46">
        <f t="shared" ref="O75:O85" si="74">M75-N75</f>
        <v>0</v>
      </c>
      <c r="P75" s="62"/>
      <c r="Q75" s="30"/>
      <c r="R75" s="46">
        <f t="shared" ref="R75:R85" si="75">P75-Q75</f>
        <v>0</v>
      </c>
      <c r="S75" s="47">
        <v>16</v>
      </c>
      <c r="T75" s="47">
        <v>16</v>
      </c>
      <c r="U75" s="46">
        <f t="shared" ref="U75:U85" si="76">S75-T75</f>
        <v>0</v>
      </c>
      <c r="V75" s="47"/>
      <c r="W75" s="30"/>
      <c r="X75" s="46">
        <f t="shared" ref="X75:X85" si="77">V75-W75</f>
        <v>0</v>
      </c>
      <c r="Y75" s="47">
        <v>4</v>
      </c>
      <c r="Z75" s="47">
        <v>4</v>
      </c>
      <c r="AA75" s="46">
        <f t="shared" ref="AA75:AA85" si="78">Y75-Z75</f>
        <v>0</v>
      </c>
      <c r="AB75" s="47">
        <v>2</v>
      </c>
      <c r="AC75" s="47">
        <v>2</v>
      </c>
      <c r="AD75" s="46">
        <f t="shared" ref="AD75:AD85" si="79">AB75-AC75</f>
        <v>0</v>
      </c>
      <c r="AE75" s="47"/>
      <c r="AF75" s="30"/>
      <c r="AG75" s="46">
        <f t="shared" ref="AG75:AG85" si="80">AE75-AF75</f>
        <v>0</v>
      </c>
      <c r="AH75" s="47"/>
      <c r="AI75" s="30"/>
      <c r="AJ75" s="46">
        <f t="shared" ref="AJ75:AJ85" si="81">AH75-AI75</f>
        <v>0</v>
      </c>
      <c r="AK75" s="47"/>
      <c r="AL75" s="30"/>
      <c r="AM75" s="46">
        <f t="shared" ref="AM75:AM85" si="82">AK75-AL75</f>
        <v>0</v>
      </c>
    </row>
    <row r="76" spans="1:39">
      <c r="A76" s="12"/>
      <c r="B76" s="3" t="s">
        <v>36</v>
      </c>
      <c r="C76" s="3"/>
      <c r="D76" s="3"/>
      <c r="E76" s="3"/>
      <c r="F76" s="13"/>
      <c r="G76" s="12"/>
      <c r="H76" s="61">
        <f t="shared" si="73"/>
        <v>7</v>
      </c>
      <c r="I76" s="30">
        <f t="shared" si="70"/>
        <v>7</v>
      </c>
      <c r="J76" s="30">
        <f t="shared" si="71"/>
        <v>0</v>
      </c>
      <c r="K76" s="3"/>
      <c r="L76" s="31"/>
      <c r="M76" s="47"/>
      <c r="N76" s="30"/>
      <c r="O76" s="46">
        <f t="shared" si="74"/>
        <v>0</v>
      </c>
      <c r="P76" s="62"/>
      <c r="Q76" s="30"/>
      <c r="R76" s="46">
        <f t="shared" si="75"/>
        <v>0</v>
      </c>
      <c r="S76" s="47">
        <v>4</v>
      </c>
      <c r="T76" s="47">
        <v>4</v>
      </c>
      <c r="U76" s="46">
        <f t="shared" si="76"/>
        <v>0</v>
      </c>
      <c r="V76" s="47"/>
      <c r="W76" s="30"/>
      <c r="X76" s="46">
        <f t="shared" si="77"/>
        <v>0</v>
      </c>
      <c r="Y76" s="47">
        <v>2</v>
      </c>
      <c r="Z76" s="47">
        <v>2</v>
      </c>
      <c r="AA76" s="46">
        <f t="shared" si="78"/>
        <v>0</v>
      </c>
      <c r="AB76" s="47">
        <v>1</v>
      </c>
      <c r="AC76" s="47">
        <v>1</v>
      </c>
      <c r="AD76" s="46">
        <f t="shared" si="79"/>
        <v>0</v>
      </c>
      <c r="AE76" s="47"/>
      <c r="AF76" s="30"/>
      <c r="AG76" s="46">
        <f t="shared" si="80"/>
        <v>0</v>
      </c>
      <c r="AH76" s="47"/>
      <c r="AI76" s="30"/>
      <c r="AJ76" s="46">
        <f t="shared" si="81"/>
        <v>0</v>
      </c>
      <c r="AK76" s="47"/>
      <c r="AL76" s="30"/>
      <c r="AM76" s="46">
        <f t="shared" si="82"/>
        <v>0</v>
      </c>
    </row>
    <row r="77" spans="1:39">
      <c r="A77" s="12"/>
      <c r="B77" s="3" t="s">
        <v>40</v>
      </c>
      <c r="C77" s="3"/>
      <c r="D77" s="3"/>
      <c r="E77" s="3"/>
      <c r="F77" s="13"/>
      <c r="G77" s="12"/>
      <c r="H77" s="61">
        <f t="shared" si="73"/>
        <v>7</v>
      </c>
      <c r="I77" s="30">
        <f t="shared" si="70"/>
        <v>7</v>
      </c>
      <c r="J77" s="30">
        <f t="shared" si="71"/>
        <v>0</v>
      </c>
      <c r="K77" s="3"/>
      <c r="L77" s="31"/>
      <c r="M77" s="47"/>
      <c r="N77" s="30"/>
      <c r="O77" s="46">
        <f t="shared" si="74"/>
        <v>0</v>
      </c>
      <c r="P77" s="62"/>
      <c r="Q77" s="30"/>
      <c r="R77" s="46">
        <f t="shared" si="75"/>
        <v>0</v>
      </c>
      <c r="S77" s="47">
        <v>4</v>
      </c>
      <c r="T77" s="47">
        <v>4</v>
      </c>
      <c r="U77" s="46">
        <f t="shared" si="76"/>
        <v>0</v>
      </c>
      <c r="V77" s="47"/>
      <c r="W77" s="30"/>
      <c r="X77" s="46">
        <f t="shared" si="77"/>
        <v>0</v>
      </c>
      <c r="Y77" s="47">
        <v>2</v>
      </c>
      <c r="Z77" s="47">
        <v>2</v>
      </c>
      <c r="AA77" s="46">
        <f t="shared" si="78"/>
        <v>0</v>
      </c>
      <c r="AB77" s="47">
        <v>1</v>
      </c>
      <c r="AC77" s="47">
        <v>1</v>
      </c>
      <c r="AD77" s="46">
        <f t="shared" si="79"/>
        <v>0</v>
      </c>
      <c r="AE77" s="47"/>
      <c r="AF77" s="30"/>
      <c r="AG77" s="46">
        <f t="shared" si="80"/>
        <v>0</v>
      </c>
      <c r="AH77" s="47"/>
      <c r="AI77" s="30"/>
      <c r="AJ77" s="46">
        <f t="shared" si="81"/>
        <v>0</v>
      </c>
      <c r="AK77" s="47"/>
      <c r="AL77" s="30"/>
      <c r="AM77" s="46">
        <f t="shared" si="82"/>
        <v>0</v>
      </c>
    </row>
    <row r="78" spans="1:39">
      <c r="A78" s="12"/>
      <c r="B78" s="3" t="s">
        <v>37</v>
      </c>
      <c r="C78" s="3"/>
      <c r="D78" s="3"/>
      <c r="E78" s="3"/>
      <c r="F78" s="13"/>
      <c r="G78" s="12"/>
      <c r="H78" s="61">
        <f t="shared" si="73"/>
        <v>13</v>
      </c>
      <c r="I78" s="30">
        <f t="shared" si="70"/>
        <v>13</v>
      </c>
      <c r="J78" s="30">
        <f t="shared" si="71"/>
        <v>0</v>
      </c>
      <c r="K78" s="3"/>
      <c r="L78" s="31"/>
      <c r="M78" s="47"/>
      <c r="N78" s="30"/>
      <c r="O78" s="46">
        <f t="shared" si="74"/>
        <v>0</v>
      </c>
      <c r="P78" s="62"/>
      <c r="Q78" s="30"/>
      <c r="R78" s="46">
        <f t="shared" si="75"/>
        <v>0</v>
      </c>
      <c r="S78" s="47">
        <v>8</v>
      </c>
      <c r="T78" s="47">
        <v>8</v>
      </c>
      <c r="U78" s="46">
        <f t="shared" si="76"/>
        <v>0</v>
      </c>
      <c r="V78" s="47"/>
      <c r="W78" s="30"/>
      <c r="X78" s="46">
        <f t="shared" si="77"/>
        <v>0</v>
      </c>
      <c r="Y78" s="47">
        <v>4</v>
      </c>
      <c r="Z78" s="47">
        <v>4</v>
      </c>
      <c r="AA78" s="46">
        <f t="shared" si="78"/>
        <v>0</v>
      </c>
      <c r="AB78" s="47">
        <v>1</v>
      </c>
      <c r="AC78" s="47">
        <v>1</v>
      </c>
      <c r="AD78" s="46">
        <f t="shared" si="79"/>
        <v>0</v>
      </c>
      <c r="AE78" s="47"/>
      <c r="AF78" s="30"/>
      <c r="AG78" s="46">
        <f t="shared" si="80"/>
        <v>0</v>
      </c>
      <c r="AH78" s="47"/>
      <c r="AI78" s="30"/>
      <c r="AJ78" s="46">
        <f t="shared" si="81"/>
        <v>0</v>
      </c>
      <c r="AK78" s="47"/>
      <c r="AL78" s="30"/>
      <c r="AM78" s="46">
        <f t="shared" si="82"/>
        <v>0</v>
      </c>
    </row>
    <row r="79" spans="1:39">
      <c r="A79" s="12"/>
      <c r="B79" s="48" t="s">
        <v>55</v>
      </c>
      <c r="C79" s="3"/>
      <c r="D79" s="3"/>
      <c r="E79" s="3"/>
      <c r="F79" s="13"/>
      <c r="G79" s="12"/>
      <c r="H79" s="61">
        <f t="shared" si="73"/>
        <v>6</v>
      </c>
      <c r="I79" s="30">
        <f t="shared" si="70"/>
        <v>6</v>
      </c>
      <c r="J79" s="30">
        <f t="shared" si="71"/>
        <v>0</v>
      </c>
      <c r="K79" s="3"/>
      <c r="L79" s="31"/>
      <c r="M79" s="47"/>
      <c r="N79" s="30"/>
      <c r="O79" s="46">
        <f t="shared" si="74"/>
        <v>0</v>
      </c>
      <c r="P79" s="62"/>
      <c r="Q79" s="30"/>
      <c r="R79" s="46">
        <f t="shared" si="75"/>
        <v>0</v>
      </c>
      <c r="S79" s="47">
        <v>4</v>
      </c>
      <c r="T79" s="47">
        <v>4</v>
      </c>
      <c r="U79" s="46">
        <f t="shared" si="76"/>
        <v>0</v>
      </c>
      <c r="V79" s="47"/>
      <c r="W79" s="30"/>
      <c r="X79" s="46">
        <f t="shared" si="77"/>
        <v>0</v>
      </c>
      <c r="Y79" s="47">
        <v>1</v>
      </c>
      <c r="Z79" s="47">
        <v>1</v>
      </c>
      <c r="AA79" s="46">
        <f t="shared" si="78"/>
        <v>0</v>
      </c>
      <c r="AB79" s="47">
        <v>1</v>
      </c>
      <c r="AC79" s="47">
        <v>1</v>
      </c>
      <c r="AD79" s="46">
        <f t="shared" si="79"/>
        <v>0</v>
      </c>
      <c r="AE79" s="47"/>
      <c r="AF79" s="30"/>
      <c r="AG79" s="46">
        <f t="shared" si="80"/>
        <v>0</v>
      </c>
      <c r="AH79" s="47"/>
      <c r="AI79" s="30"/>
      <c r="AJ79" s="46">
        <f t="shared" si="81"/>
        <v>0</v>
      </c>
      <c r="AK79" s="47"/>
      <c r="AL79" s="30"/>
      <c r="AM79" s="46">
        <f t="shared" si="82"/>
        <v>0</v>
      </c>
    </row>
    <row r="80" spans="1:39">
      <c r="A80" s="12"/>
      <c r="B80" s="48" t="s">
        <v>56</v>
      </c>
      <c r="C80" s="3"/>
      <c r="D80" s="3"/>
      <c r="E80" s="3"/>
      <c r="F80" s="13"/>
      <c r="G80" s="12"/>
      <c r="H80" s="61">
        <f t="shared" si="73"/>
        <v>7</v>
      </c>
      <c r="I80" s="30">
        <f t="shared" si="70"/>
        <v>7</v>
      </c>
      <c r="J80" s="30">
        <f t="shared" si="71"/>
        <v>0</v>
      </c>
      <c r="K80" s="3"/>
      <c r="L80" s="31"/>
      <c r="M80" s="47"/>
      <c r="N80" s="30"/>
      <c r="O80" s="46">
        <f t="shared" si="74"/>
        <v>0</v>
      </c>
      <c r="P80" s="62"/>
      <c r="Q80" s="30"/>
      <c r="R80" s="46">
        <f t="shared" si="75"/>
        <v>0</v>
      </c>
      <c r="S80" s="47">
        <v>4</v>
      </c>
      <c r="T80" s="47">
        <v>4</v>
      </c>
      <c r="U80" s="46">
        <f t="shared" si="76"/>
        <v>0</v>
      </c>
      <c r="V80" s="47"/>
      <c r="W80" s="30"/>
      <c r="X80" s="46">
        <f t="shared" si="77"/>
        <v>0</v>
      </c>
      <c r="Y80" s="47">
        <v>2</v>
      </c>
      <c r="Z80" s="47">
        <v>2</v>
      </c>
      <c r="AA80" s="46">
        <f t="shared" si="78"/>
        <v>0</v>
      </c>
      <c r="AB80" s="47">
        <v>1</v>
      </c>
      <c r="AC80" s="47">
        <v>1</v>
      </c>
      <c r="AD80" s="46">
        <f t="shared" si="79"/>
        <v>0</v>
      </c>
      <c r="AE80" s="47"/>
      <c r="AF80" s="30"/>
      <c r="AG80" s="46">
        <f t="shared" si="80"/>
        <v>0</v>
      </c>
      <c r="AH80" s="47"/>
      <c r="AI80" s="30"/>
      <c r="AJ80" s="46">
        <f t="shared" si="81"/>
        <v>0</v>
      </c>
      <c r="AK80" s="47"/>
      <c r="AL80" s="30"/>
      <c r="AM80" s="46">
        <f t="shared" si="82"/>
        <v>0</v>
      </c>
    </row>
    <row r="81" spans="1:39">
      <c r="A81" s="12"/>
      <c r="B81" s="3" t="s">
        <v>38</v>
      </c>
      <c r="C81" s="3"/>
      <c r="D81" s="3"/>
      <c r="E81" s="3"/>
      <c r="F81" s="13"/>
      <c r="G81" s="12"/>
      <c r="H81" s="61">
        <f t="shared" si="73"/>
        <v>26</v>
      </c>
      <c r="I81" s="30">
        <f t="shared" si="70"/>
        <v>26</v>
      </c>
      <c r="J81" s="30">
        <f t="shared" si="71"/>
        <v>0</v>
      </c>
      <c r="K81" s="3"/>
      <c r="L81" s="31"/>
      <c r="M81" s="47"/>
      <c r="N81" s="30"/>
      <c r="O81" s="46">
        <f t="shared" si="74"/>
        <v>0</v>
      </c>
      <c r="P81" s="62"/>
      <c r="Q81" s="30"/>
      <c r="R81" s="46">
        <f t="shared" si="75"/>
        <v>0</v>
      </c>
      <c r="S81" s="47">
        <v>16</v>
      </c>
      <c r="T81" s="47">
        <v>16</v>
      </c>
      <c r="U81" s="46">
        <f t="shared" si="76"/>
        <v>0</v>
      </c>
      <c r="V81" s="47"/>
      <c r="W81" s="30"/>
      <c r="X81" s="46">
        <f t="shared" si="77"/>
        <v>0</v>
      </c>
      <c r="Y81" s="47">
        <v>8</v>
      </c>
      <c r="Z81" s="47">
        <v>8</v>
      </c>
      <c r="AA81" s="46">
        <f t="shared" si="78"/>
        <v>0</v>
      </c>
      <c r="AB81" s="47">
        <v>2</v>
      </c>
      <c r="AC81" s="47">
        <v>2</v>
      </c>
      <c r="AD81" s="46">
        <f t="shared" si="79"/>
        <v>0</v>
      </c>
      <c r="AE81" s="47"/>
      <c r="AF81" s="30"/>
      <c r="AG81" s="46">
        <f t="shared" si="80"/>
        <v>0</v>
      </c>
      <c r="AH81" s="47"/>
      <c r="AI81" s="30"/>
      <c r="AJ81" s="46">
        <f t="shared" si="81"/>
        <v>0</v>
      </c>
      <c r="AK81" s="47"/>
      <c r="AL81" s="30"/>
      <c r="AM81" s="46">
        <f t="shared" si="82"/>
        <v>0</v>
      </c>
    </row>
    <row r="82" spans="1:39">
      <c r="A82" s="12"/>
      <c r="B82" s="3" t="s">
        <v>53</v>
      </c>
      <c r="C82" s="3"/>
      <c r="D82" s="3"/>
      <c r="E82" s="3"/>
      <c r="F82" s="13"/>
      <c r="G82" s="12"/>
      <c r="H82" s="61">
        <f t="shared" si="73"/>
        <v>50</v>
      </c>
      <c r="I82" s="30">
        <f t="shared" si="70"/>
        <v>50</v>
      </c>
      <c r="J82" s="30">
        <f t="shared" si="71"/>
        <v>0</v>
      </c>
      <c r="K82" s="3"/>
      <c r="L82" s="31"/>
      <c r="M82" s="47"/>
      <c r="N82" s="30"/>
      <c r="O82" s="46">
        <f t="shared" si="74"/>
        <v>0</v>
      </c>
      <c r="P82" s="62"/>
      <c r="Q82" s="30"/>
      <c r="R82" s="46">
        <f t="shared" si="75"/>
        <v>0</v>
      </c>
      <c r="S82" s="47">
        <v>40</v>
      </c>
      <c r="T82" s="47">
        <v>40</v>
      </c>
      <c r="U82" s="46">
        <f t="shared" si="76"/>
        <v>0</v>
      </c>
      <c r="V82" s="47"/>
      <c r="W82" s="30"/>
      <c r="X82" s="46">
        <f t="shared" si="77"/>
        <v>0</v>
      </c>
      <c r="Y82" s="47">
        <v>8</v>
      </c>
      <c r="Z82" s="47">
        <v>8</v>
      </c>
      <c r="AA82" s="46">
        <f t="shared" si="78"/>
        <v>0</v>
      </c>
      <c r="AB82" s="47">
        <v>2</v>
      </c>
      <c r="AC82" s="47">
        <v>2</v>
      </c>
      <c r="AD82" s="46">
        <f t="shared" si="79"/>
        <v>0</v>
      </c>
      <c r="AE82" s="47"/>
      <c r="AF82" s="30"/>
      <c r="AG82" s="46">
        <f t="shared" si="80"/>
        <v>0</v>
      </c>
      <c r="AH82" s="47"/>
      <c r="AI82" s="30"/>
      <c r="AJ82" s="46">
        <f t="shared" si="81"/>
        <v>0</v>
      </c>
      <c r="AK82" s="47"/>
      <c r="AL82" s="30"/>
      <c r="AM82" s="46">
        <f t="shared" si="82"/>
        <v>0</v>
      </c>
    </row>
    <row r="83" spans="1:39">
      <c r="A83" s="12"/>
      <c r="B83" s="48" t="s">
        <v>57</v>
      </c>
      <c r="C83" s="3"/>
      <c r="D83" s="3"/>
      <c r="E83" s="3"/>
      <c r="F83" s="13"/>
      <c r="G83" s="12"/>
      <c r="H83" s="61">
        <f t="shared" si="73"/>
        <v>11</v>
      </c>
      <c r="I83" s="30">
        <f t="shared" si="70"/>
        <v>11</v>
      </c>
      <c r="J83" s="30">
        <f t="shared" si="71"/>
        <v>0</v>
      </c>
      <c r="K83" s="3"/>
      <c r="L83" s="31"/>
      <c r="M83" s="47"/>
      <c r="N83" s="30"/>
      <c r="O83" s="46">
        <f t="shared" si="74"/>
        <v>0</v>
      </c>
      <c r="P83" s="62"/>
      <c r="Q83" s="30"/>
      <c r="R83" s="46">
        <f t="shared" si="75"/>
        <v>0</v>
      </c>
      <c r="S83" s="47">
        <v>8</v>
      </c>
      <c r="T83" s="47">
        <v>8</v>
      </c>
      <c r="U83" s="46">
        <f t="shared" si="76"/>
        <v>0</v>
      </c>
      <c r="V83" s="47"/>
      <c r="W83" s="30"/>
      <c r="X83" s="46">
        <f t="shared" si="77"/>
        <v>0</v>
      </c>
      <c r="Y83" s="47">
        <v>2</v>
      </c>
      <c r="Z83" s="47">
        <v>2</v>
      </c>
      <c r="AA83" s="46">
        <f t="shared" si="78"/>
        <v>0</v>
      </c>
      <c r="AB83" s="47">
        <v>1</v>
      </c>
      <c r="AC83" s="47">
        <v>1</v>
      </c>
      <c r="AD83" s="46">
        <f t="shared" si="79"/>
        <v>0</v>
      </c>
      <c r="AE83" s="47"/>
      <c r="AF83" s="30"/>
      <c r="AG83" s="46">
        <f t="shared" si="80"/>
        <v>0</v>
      </c>
      <c r="AH83" s="47"/>
      <c r="AI83" s="30"/>
      <c r="AJ83" s="46">
        <f t="shared" si="81"/>
        <v>0</v>
      </c>
      <c r="AK83" s="47"/>
      <c r="AL83" s="30"/>
      <c r="AM83" s="46">
        <f t="shared" si="82"/>
        <v>0</v>
      </c>
    </row>
    <row r="84" spans="1:39">
      <c r="A84" s="12"/>
      <c r="B84" s="48" t="s">
        <v>43</v>
      </c>
      <c r="C84" s="3"/>
      <c r="D84" s="3"/>
      <c r="E84" s="3"/>
      <c r="F84" s="13"/>
      <c r="G84" s="12"/>
      <c r="H84" s="61">
        <f t="shared" si="73"/>
        <v>21</v>
      </c>
      <c r="I84" s="30">
        <f t="shared" si="70"/>
        <v>21</v>
      </c>
      <c r="J84" s="30">
        <f t="shared" si="71"/>
        <v>0</v>
      </c>
      <c r="K84" s="3"/>
      <c r="L84" s="31"/>
      <c r="M84" s="47"/>
      <c r="N84" s="30"/>
      <c r="O84" s="46">
        <f t="shared" si="74"/>
        <v>0</v>
      </c>
      <c r="P84" s="62"/>
      <c r="Q84" s="30"/>
      <c r="R84" s="46">
        <f t="shared" si="75"/>
        <v>0</v>
      </c>
      <c r="S84" s="47">
        <v>16</v>
      </c>
      <c r="T84" s="47">
        <v>16</v>
      </c>
      <c r="U84" s="46">
        <f t="shared" si="76"/>
        <v>0</v>
      </c>
      <c r="V84" s="47"/>
      <c r="W84" s="30"/>
      <c r="X84" s="46">
        <f t="shared" si="77"/>
        <v>0</v>
      </c>
      <c r="Y84" s="47">
        <v>4</v>
      </c>
      <c r="Z84" s="47">
        <v>4</v>
      </c>
      <c r="AA84" s="46">
        <f t="shared" si="78"/>
        <v>0</v>
      </c>
      <c r="AB84" s="47">
        <v>1</v>
      </c>
      <c r="AC84" s="47">
        <v>1</v>
      </c>
      <c r="AD84" s="46">
        <f t="shared" si="79"/>
        <v>0</v>
      </c>
      <c r="AE84" s="47"/>
      <c r="AF84" s="30"/>
      <c r="AG84" s="46">
        <f t="shared" si="80"/>
        <v>0</v>
      </c>
      <c r="AH84" s="47"/>
      <c r="AI84" s="30"/>
      <c r="AJ84" s="46">
        <f t="shared" si="81"/>
        <v>0</v>
      </c>
      <c r="AK84" s="47"/>
      <c r="AL84" s="30"/>
      <c r="AM84" s="46">
        <f t="shared" si="82"/>
        <v>0</v>
      </c>
    </row>
    <row r="85" spans="1:39">
      <c r="A85" s="12"/>
      <c r="B85" s="48"/>
      <c r="C85" s="3"/>
      <c r="D85" s="3"/>
      <c r="E85" s="3"/>
      <c r="F85" s="13"/>
      <c r="G85" s="12"/>
      <c r="H85" s="61">
        <f t="shared" si="73"/>
        <v>1</v>
      </c>
      <c r="I85" s="30">
        <f t="shared" si="70"/>
        <v>1</v>
      </c>
      <c r="J85" s="30">
        <f t="shared" si="71"/>
        <v>0</v>
      </c>
      <c r="K85" s="3"/>
      <c r="L85" s="90"/>
      <c r="M85" s="47"/>
      <c r="N85" s="30"/>
      <c r="O85" s="46">
        <f t="shared" si="74"/>
        <v>0</v>
      </c>
      <c r="P85" s="62"/>
      <c r="Q85" s="30"/>
      <c r="R85" s="46">
        <f t="shared" si="75"/>
        <v>0</v>
      </c>
      <c r="S85" s="47"/>
      <c r="T85" s="30"/>
      <c r="U85" s="46">
        <f t="shared" si="76"/>
        <v>0</v>
      </c>
      <c r="V85" s="47"/>
      <c r="W85" s="30"/>
      <c r="X85" s="46">
        <f t="shared" si="77"/>
        <v>0</v>
      </c>
      <c r="Y85" s="47"/>
      <c r="Z85" s="47"/>
      <c r="AA85" s="46">
        <f t="shared" si="78"/>
        <v>0</v>
      </c>
      <c r="AB85" s="47">
        <v>1</v>
      </c>
      <c r="AC85" s="47">
        <v>1</v>
      </c>
      <c r="AD85" s="46">
        <f t="shared" si="79"/>
        <v>0</v>
      </c>
      <c r="AE85" s="47"/>
      <c r="AF85" s="30"/>
      <c r="AG85" s="46">
        <f t="shared" si="80"/>
        <v>0</v>
      </c>
      <c r="AH85" s="47"/>
      <c r="AI85" s="30"/>
      <c r="AJ85" s="46">
        <f t="shared" si="81"/>
        <v>0</v>
      </c>
      <c r="AK85" s="47"/>
      <c r="AL85" s="30"/>
      <c r="AM85" s="46">
        <f t="shared" si="82"/>
        <v>0</v>
      </c>
    </row>
    <row r="86" spans="1:39">
      <c r="A86" s="12"/>
      <c r="B86" s="48"/>
      <c r="C86" s="3"/>
      <c r="D86" s="3"/>
      <c r="E86" s="3"/>
      <c r="F86" s="13"/>
      <c r="G86" s="12"/>
      <c r="H86" s="61"/>
      <c r="I86" s="30"/>
      <c r="J86" s="30"/>
      <c r="K86" s="3"/>
      <c r="L86" s="90"/>
      <c r="M86" s="47"/>
      <c r="N86" s="30"/>
      <c r="O86" s="46"/>
      <c r="P86" s="62"/>
      <c r="Q86" s="30"/>
      <c r="R86" s="46"/>
      <c r="S86" s="47"/>
      <c r="T86" s="62"/>
      <c r="U86" s="46"/>
      <c r="V86" s="47"/>
      <c r="W86" s="30"/>
      <c r="X86" s="46"/>
      <c r="Y86" s="47"/>
      <c r="Z86" s="47"/>
      <c r="AA86" s="46"/>
      <c r="AB86" s="47"/>
      <c r="AC86" s="47"/>
      <c r="AD86" s="46"/>
      <c r="AE86" s="47"/>
      <c r="AF86" s="30"/>
      <c r="AG86" s="46"/>
      <c r="AH86" s="47"/>
      <c r="AI86" s="30"/>
      <c r="AJ86" s="46"/>
      <c r="AK86" s="47"/>
      <c r="AL86" s="30"/>
      <c r="AM86" s="46"/>
    </row>
    <row r="87" spans="1:39" ht="13.8" thickBot="1">
      <c r="A87" s="12"/>
      <c r="B87" s="48"/>
      <c r="C87" s="3"/>
      <c r="D87" s="3"/>
      <c r="E87" s="3"/>
      <c r="F87" s="13"/>
      <c r="G87" s="12"/>
      <c r="H87" s="61"/>
      <c r="I87" s="30"/>
      <c r="J87" s="30"/>
      <c r="K87" s="3"/>
      <c r="L87" s="31"/>
      <c r="M87" s="47"/>
      <c r="N87" s="30"/>
      <c r="O87" s="46"/>
      <c r="P87" s="62"/>
      <c r="Q87" s="30"/>
      <c r="R87" s="46"/>
      <c r="S87" s="47"/>
      <c r="T87" s="30"/>
      <c r="U87" s="46"/>
      <c r="V87" s="47"/>
      <c r="W87" s="30"/>
      <c r="X87" s="46"/>
      <c r="Y87" s="47"/>
      <c r="Z87" s="47"/>
      <c r="AA87" s="46"/>
      <c r="AB87" s="47"/>
      <c r="AC87" s="47"/>
      <c r="AD87" s="46"/>
      <c r="AE87" s="47"/>
      <c r="AF87" s="30"/>
      <c r="AG87" s="46"/>
      <c r="AH87" s="47"/>
      <c r="AI87" s="30"/>
      <c r="AJ87" s="46"/>
      <c r="AK87" s="47"/>
      <c r="AL87" s="30"/>
      <c r="AM87" s="46"/>
    </row>
    <row r="88" spans="1:39" ht="35.25" customHeight="1">
      <c r="A88" s="124" t="s">
        <v>7</v>
      </c>
      <c r="B88" s="125"/>
      <c r="C88" s="125"/>
      <c r="D88" s="125"/>
      <c r="E88" s="125"/>
      <c r="F88" s="126"/>
      <c r="G88" s="15"/>
      <c r="H88" s="130" t="s">
        <v>8</v>
      </c>
      <c r="I88" s="130"/>
      <c r="J88" s="130"/>
      <c r="K88" s="80"/>
      <c r="L88" s="131" t="s">
        <v>51</v>
      </c>
      <c r="M88" s="123" t="s">
        <v>61</v>
      </c>
      <c r="N88" s="121"/>
      <c r="O88" s="122"/>
      <c r="P88" s="123" t="s">
        <v>62</v>
      </c>
      <c r="Q88" s="121"/>
      <c r="R88" s="122"/>
      <c r="S88" s="123" t="s">
        <v>63</v>
      </c>
      <c r="T88" s="121"/>
      <c r="U88" s="122"/>
      <c r="V88" s="123" t="s">
        <v>65</v>
      </c>
      <c r="W88" s="121"/>
      <c r="X88" s="122"/>
      <c r="Y88" s="123" t="s">
        <v>64</v>
      </c>
      <c r="Z88" s="121"/>
      <c r="AA88" s="122"/>
      <c r="AB88" s="123" t="s">
        <v>66</v>
      </c>
      <c r="AC88" s="121"/>
      <c r="AD88" s="122"/>
      <c r="AE88" s="120" t="s">
        <v>67</v>
      </c>
      <c r="AF88" s="121"/>
      <c r="AG88" s="122"/>
      <c r="AH88" s="120" t="s">
        <v>68</v>
      </c>
      <c r="AI88" s="121"/>
      <c r="AJ88" s="122"/>
      <c r="AK88" s="120" t="s">
        <v>69</v>
      </c>
      <c r="AL88" s="121"/>
      <c r="AM88" s="122"/>
    </row>
    <row r="89" spans="1:39" ht="15.75" customHeight="1" thickBot="1">
      <c r="A89" s="127"/>
      <c r="B89" s="128"/>
      <c r="C89" s="128"/>
      <c r="D89" s="128"/>
      <c r="E89" s="128"/>
      <c r="F89" s="129"/>
      <c r="G89" s="118"/>
      <c r="H89" s="8" t="s">
        <v>9</v>
      </c>
      <c r="I89" s="8" t="s">
        <v>10</v>
      </c>
      <c r="J89" s="78" t="s">
        <v>11</v>
      </c>
      <c r="K89" s="78"/>
      <c r="L89" s="132"/>
      <c r="M89" s="10" t="s">
        <v>9</v>
      </c>
      <c r="N89" s="8" t="s">
        <v>10</v>
      </c>
      <c r="O89" s="79" t="s">
        <v>11</v>
      </c>
      <c r="P89" s="10" t="s">
        <v>9</v>
      </c>
      <c r="Q89" s="8" t="s">
        <v>10</v>
      </c>
      <c r="R89" s="79" t="s">
        <v>11</v>
      </c>
      <c r="S89" s="10" t="s">
        <v>9</v>
      </c>
      <c r="T89" s="8" t="s">
        <v>10</v>
      </c>
      <c r="U89" s="79" t="s">
        <v>11</v>
      </c>
      <c r="V89" s="10" t="s">
        <v>9</v>
      </c>
      <c r="W89" s="8" t="s">
        <v>10</v>
      </c>
      <c r="X89" s="79" t="s">
        <v>11</v>
      </c>
      <c r="Y89" s="10" t="s">
        <v>9</v>
      </c>
      <c r="Z89" s="8" t="s">
        <v>10</v>
      </c>
      <c r="AA89" s="79" t="s">
        <v>11</v>
      </c>
      <c r="AB89" s="10" t="s">
        <v>9</v>
      </c>
      <c r="AC89" s="8" t="s">
        <v>10</v>
      </c>
      <c r="AD89" s="79" t="s">
        <v>11</v>
      </c>
      <c r="AE89" s="8" t="s">
        <v>9</v>
      </c>
      <c r="AF89" s="8" t="s">
        <v>10</v>
      </c>
      <c r="AG89" s="79" t="s">
        <v>11</v>
      </c>
      <c r="AH89" s="8" t="s">
        <v>9</v>
      </c>
      <c r="AI89" s="8" t="s">
        <v>10</v>
      </c>
      <c r="AJ89" s="79" t="s">
        <v>11</v>
      </c>
      <c r="AK89" s="8" t="s">
        <v>9</v>
      </c>
      <c r="AL89" s="8" t="s">
        <v>10</v>
      </c>
      <c r="AM89" s="79" t="s">
        <v>11</v>
      </c>
    </row>
    <row r="90" spans="1:39" ht="29.25" customHeight="1">
      <c r="A90" s="139" t="s">
        <v>89</v>
      </c>
      <c r="B90" s="138"/>
      <c r="C90" s="138"/>
      <c r="D90" s="138"/>
      <c r="E90" s="138"/>
      <c r="F90" s="140"/>
      <c r="G90" s="12"/>
      <c r="H90" s="59">
        <f>SUM(H91:H100)</f>
        <v>230</v>
      </c>
      <c r="I90" s="65">
        <f t="shared" si="57"/>
        <v>230</v>
      </c>
      <c r="J90" s="59">
        <f>SUM(J91:J100)</f>
        <v>0</v>
      </c>
      <c r="K90" s="3"/>
      <c r="L90" s="60"/>
      <c r="M90" s="59">
        <f t="shared" ref="M90:AG90" si="83">SUM(M91:M100)</f>
        <v>0</v>
      </c>
      <c r="N90" s="59">
        <f t="shared" si="83"/>
        <v>0</v>
      </c>
      <c r="O90" s="59">
        <f t="shared" si="83"/>
        <v>0</v>
      </c>
      <c r="P90" s="59">
        <f t="shared" si="83"/>
        <v>0</v>
      </c>
      <c r="Q90" s="59">
        <f t="shared" si="83"/>
        <v>0</v>
      </c>
      <c r="R90" s="59">
        <f t="shared" si="83"/>
        <v>0</v>
      </c>
      <c r="S90" s="59">
        <f t="shared" si="83"/>
        <v>180</v>
      </c>
      <c r="T90" s="59">
        <f t="shared" si="83"/>
        <v>180</v>
      </c>
      <c r="U90" s="59">
        <f t="shared" si="83"/>
        <v>0</v>
      </c>
      <c r="V90" s="59">
        <f t="shared" si="83"/>
        <v>0</v>
      </c>
      <c r="W90" s="59">
        <f t="shared" si="83"/>
        <v>0</v>
      </c>
      <c r="X90" s="59">
        <f t="shared" si="83"/>
        <v>0</v>
      </c>
      <c r="Y90" s="59">
        <f t="shared" si="83"/>
        <v>37</v>
      </c>
      <c r="Z90" s="59">
        <f t="shared" si="83"/>
        <v>37</v>
      </c>
      <c r="AA90" s="59">
        <f t="shared" si="83"/>
        <v>0</v>
      </c>
      <c r="AB90" s="59">
        <f t="shared" si="83"/>
        <v>13</v>
      </c>
      <c r="AC90" s="59">
        <f t="shared" si="83"/>
        <v>13</v>
      </c>
      <c r="AD90" s="59">
        <f t="shared" si="83"/>
        <v>0</v>
      </c>
      <c r="AE90" s="59">
        <f t="shared" si="83"/>
        <v>0</v>
      </c>
      <c r="AF90" s="59">
        <f t="shared" si="83"/>
        <v>0</v>
      </c>
      <c r="AG90" s="59">
        <f t="shared" si="83"/>
        <v>0</v>
      </c>
      <c r="AH90" s="59">
        <f t="shared" ref="AH90:AJ90" si="84">SUM(AH91:AH100)</f>
        <v>0</v>
      </c>
      <c r="AI90" s="59">
        <f t="shared" si="84"/>
        <v>0</v>
      </c>
      <c r="AJ90" s="59">
        <f t="shared" si="84"/>
        <v>0</v>
      </c>
      <c r="AK90" s="59">
        <f t="shared" ref="AK90:AM90" si="85">SUM(AK91:AK100)</f>
        <v>0</v>
      </c>
      <c r="AL90" s="59">
        <f t="shared" si="85"/>
        <v>0</v>
      </c>
      <c r="AM90" s="59">
        <f t="shared" si="85"/>
        <v>0</v>
      </c>
    </row>
    <row r="91" spans="1:39">
      <c r="A91" s="12"/>
      <c r="B91" s="3" t="s">
        <v>35</v>
      </c>
      <c r="C91" s="3"/>
      <c r="D91" s="3"/>
      <c r="E91" s="3"/>
      <c r="F91" s="13"/>
      <c r="G91" s="12"/>
      <c r="H91" s="61">
        <f t="shared" si="56"/>
        <v>22</v>
      </c>
      <c r="I91" s="30">
        <f t="shared" si="57"/>
        <v>22</v>
      </c>
      <c r="J91" s="30">
        <f t="shared" si="58"/>
        <v>0</v>
      </c>
      <c r="K91" s="3"/>
      <c r="L91" s="31"/>
      <c r="M91" s="47"/>
      <c r="N91" s="30"/>
      <c r="O91" s="46">
        <f t="shared" si="47"/>
        <v>0</v>
      </c>
      <c r="P91" s="62"/>
      <c r="Q91" s="30"/>
      <c r="R91" s="46">
        <f t="shared" si="48"/>
        <v>0</v>
      </c>
      <c r="S91" s="47">
        <v>16</v>
      </c>
      <c r="T91" s="47">
        <v>16</v>
      </c>
      <c r="U91" s="46">
        <f t="shared" si="49"/>
        <v>0</v>
      </c>
      <c r="V91" s="47"/>
      <c r="W91" s="30"/>
      <c r="X91" s="46">
        <f t="shared" si="50"/>
        <v>0</v>
      </c>
      <c r="Y91" s="47">
        <v>4</v>
      </c>
      <c r="Z91" s="30">
        <v>4</v>
      </c>
      <c r="AA91" s="46">
        <f t="shared" si="51"/>
        <v>0</v>
      </c>
      <c r="AB91" s="47">
        <v>2</v>
      </c>
      <c r="AC91" s="30">
        <v>2</v>
      </c>
      <c r="AD91" s="46">
        <f t="shared" si="52"/>
        <v>0</v>
      </c>
      <c r="AE91" s="47"/>
      <c r="AF91" s="30"/>
      <c r="AG91" s="46">
        <f t="shared" si="53"/>
        <v>0</v>
      </c>
      <c r="AH91" s="47"/>
      <c r="AI91" s="30"/>
      <c r="AJ91" s="46">
        <f t="shared" ref="AJ91:AJ100" si="86">AH91-AI91</f>
        <v>0</v>
      </c>
      <c r="AK91" s="47"/>
      <c r="AL91" s="30"/>
      <c r="AM91" s="46">
        <f t="shared" ref="AM91:AM100" si="87">AK91-AL91</f>
        <v>0</v>
      </c>
    </row>
    <row r="92" spans="1:39">
      <c r="A92" s="12"/>
      <c r="B92" s="3" t="s">
        <v>36</v>
      </c>
      <c r="C92" s="3"/>
      <c r="D92" s="3"/>
      <c r="E92" s="3"/>
      <c r="F92" s="13"/>
      <c r="G92" s="12"/>
      <c r="H92" s="61">
        <f t="shared" si="56"/>
        <v>11</v>
      </c>
      <c r="I92" s="30">
        <f t="shared" si="57"/>
        <v>11</v>
      </c>
      <c r="J92" s="30">
        <f t="shared" si="58"/>
        <v>0</v>
      </c>
      <c r="K92" s="3"/>
      <c r="L92" s="31"/>
      <c r="M92" s="47"/>
      <c r="N92" s="30"/>
      <c r="O92" s="46">
        <f t="shared" si="47"/>
        <v>0</v>
      </c>
      <c r="P92" s="62"/>
      <c r="Q92" s="30"/>
      <c r="R92" s="46">
        <f t="shared" si="48"/>
        <v>0</v>
      </c>
      <c r="S92" s="47">
        <v>8</v>
      </c>
      <c r="T92" s="47">
        <v>8</v>
      </c>
      <c r="U92" s="46">
        <f t="shared" si="49"/>
        <v>0</v>
      </c>
      <c r="V92" s="47"/>
      <c r="W92" s="30"/>
      <c r="X92" s="46">
        <f t="shared" si="50"/>
        <v>0</v>
      </c>
      <c r="Y92" s="47">
        <v>2</v>
      </c>
      <c r="Z92" s="30">
        <v>2</v>
      </c>
      <c r="AA92" s="46">
        <f t="shared" si="51"/>
        <v>0</v>
      </c>
      <c r="AB92" s="47">
        <v>1</v>
      </c>
      <c r="AC92" s="30">
        <v>1</v>
      </c>
      <c r="AD92" s="46">
        <f t="shared" si="52"/>
        <v>0</v>
      </c>
      <c r="AE92" s="47"/>
      <c r="AF92" s="30"/>
      <c r="AG92" s="46">
        <f t="shared" si="53"/>
        <v>0</v>
      </c>
      <c r="AH92" s="47"/>
      <c r="AI92" s="30"/>
      <c r="AJ92" s="46">
        <f t="shared" si="86"/>
        <v>0</v>
      </c>
      <c r="AK92" s="47"/>
      <c r="AL92" s="30"/>
      <c r="AM92" s="46">
        <f t="shared" si="87"/>
        <v>0</v>
      </c>
    </row>
    <row r="93" spans="1:39">
      <c r="A93" s="12"/>
      <c r="B93" s="3" t="s">
        <v>40</v>
      </c>
      <c r="C93" s="3"/>
      <c r="D93" s="3"/>
      <c r="E93" s="3"/>
      <c r="F93" s="13"/>
      <c r="G93" s="12"/>
      <c r="H93" s="61">
        <f t="shared" si="56"/>
        <v>7</v>
      </c>
      <c r="I93" s="30">
        <f t="shared" si="57"/>
        <v>7</v>
      </c>
      <c r="J93" s="30">
        <f t="shared" si="58"/>
        <v>0</v>
      </c>
      <c r="K93" s="3"/>
      <c r="L93" s="31"/>
      <c r="M93" s="47"/>
      <c r="N93" s="30"/>
      <c r="O93" s="46">
        <f t="shared" si="47"/>
        <v>0</v>
      </c>
      <c r="P93" s="62"/>
      <c r="Q93" s="30"/>
      <c r="R93" s="46">
        <f t="shared" si="48"/>
        <v>0</v>
      </c>
      <c r="S93" s="47">
        <v>4</v>
      </c>
      <c r="T93" s="47">
        <v>4</v>
      </c>
      <c r="U93" s="46">
        <f t="shared" si="49"/>
        <v>0</v>
      </c>
      <c r="V93" s="47"/>
      <c r="W93" s="30"/>
      <c r="X93" s="46">
        <f t="shared" si="50"/>
        <v>0</v>
      </c>
      <c r="Y93" s="47">
        <v>2</v>
      </c>
      <c r="Z93" s="47">
        <v>2</v>
      </c>
      <c r="AA93" s="46">
        <f t="shared" si="51"/>
        <v>0</v>
      </c>
      <c r="AB93" s="47">
        <v>1</v>
      </c>
      <c r="AC93" s="47">
        <v>1</v>
      </c>
      <c r="AD93" s="46">
        <f t="shared" si="52"/>
        <v>0</v>
      </c>
      <c r="AE93" s="47"/>
      <c r="AF93" s="30"/>
      <c r="AG93" s="46">
        <f t="shared" si="53"/>
        <v>0</v>
      </c>
      <c r="AH93" s="47"/>
      <c r="AI93" s="30"/>
      <c r="AJ93" s="46">
        <f t="shared" si="86"/>
        <v>0</v>
      </c>
      <c r="AK93" s="47"/>
      <c r="AL93" s="30"/>
      <c r="AM93" s="46">
        <f t="shared" si="87"/>
        <v>0</v>
      </c>
    </row>
    <row r="94" spans="1:39">
      <c r="A94" s="12"/>
      <c r="B94" s="3" t="s">
        <v>37</v>
      </c>
      <c r="C94" s="3"/>
      <c r="D94" s="3"/>
      <c r="E94" s="3"/>
      <c r="F94" s="13"/>
      <c r="G94" s="12"/>
      <c r="H94" s="61">
        <f t="shared" si="56"/>
        <v>21</v>
      </c>
      <c r="I94" s="30">
        <f t="shared" si="57"/>
        <v>21</v>
      </c>
      <c r="J94" s="30">
        <f t="shared" si="58"/>
        <v>0</v>
      </c>
      <c r="K94" s="3"/>
      <c r="L94" s="31"/>
      <c r="M94" s="47"/>
      <c r="N94" s="30"/>
      <c r="O94" s="46">
        <f t="shared" si="47"/>
        <v>0</v>
      </c>
      <c r="P94" s="62"/>
      <c r="Q94" s="30"/>
      <c r="R94" s="46">
        <f t="shared" si="48"/>
        <v>0</v>
      </c>
      <c r="S94" s="47">
        <v>16</v>
      </c>
      <c r="T94" s="47">
        <v>16</v>
      </c>
      <c r="U94" s="46">
        <f t="shared" si="49"/>
        <v>0</v>
      </c>
      <c r="V94" s="47"/>
      <c r="W94" s="30"/>
      <c r="X94" s="46">
        <f t="shared" si="50"/>
        <v>0</v>
      </c>
      <c r="Y94" s="47">
        <v>4</v>
      </c>
      <c r="Z94" s="47">
        <v>4</v>
      </c>
      <c r="AA94" s="46">
        <f t="shared" si="51"/>
        <v>0</v>
      </c>
      <c r="AB94" s="47">
        <v>1</v>
      </c>
      <c r="AC94" s="47">
        <v>1</v>
      </c>
      <c r="AD94" s="46">
        <f t="shared" si="52"/>
        <v>0</v>
      </c>
      <c r="AE94" s="47"/>
      <c r="AF94" s="30"/>
      <c r="AG94" s="46">
        <f t="shared" si="53"/>
        <v>0</v>
      </c>
      <c r="AH94" s="47"/>
      <c r="AI94" s="30"/>
      <c r="AJ94" s="46">
        <f t="shared" si="86"/>
        <v>0</v>
      </c>
      <c r="AK94" s="47"/>
      <c r="AL94" s="30"/>
      <c r="AM94" s="46">
        <f t="shared" si="87"/>
        <v>0</v>
      </c>
    </row>
    <row r="95" spans="1:39">
      <c r="A95" s="12"/>
      <c r="B95" s="48" t="s">
        <v>55</v>
      </c>
      <c r="C95" s="3"/>
      <c r="D95" s="3"/>
      <c r="E95" s="3"/>
      <c r="F95" s="13"/>
      <c r="G95" s="12"/>
      <c r="H95" s="61">
        <f t="shared" si="56"/>
        <v>6</v>
      </c>
      <c r="I95" s="30">
        <f t="shared" si="57"/>
        <v>6</v>
      </c>
      <c r="J95" s="30">
        <f t="shared" si="58"/>
        <v>0</v>
      </c>
      <c r="K95" s="3"/>
      <c r="L95" s="31"/>
      <c r="M95" s="47"/>
      <c r="N95" s="30"/>
      <c r="O95" s="46">
        <f t="shared" si="47"/>
        <v>0</v>
      </c>
      <c r="P95" s="62"/>
      <c r="Q95" s="30"/>
      <c r="R95" s="46">
        <f t="shared" si="48"/>
        <v>0</v>
      </c>
      <c r="S95" s="47">
        <v>4</v>
      </c>
      <c r="T95" s="47">
        <v>4</v>
      </c>
      <c r="U95" s="46">
        <f t="shared" si="49"/>
        <v>0</v>
      </c>
      <c r="V95" s="47"/>
      <c r="W95" s="30"/>
      <c r="X95" s="46">
        <f t="shared" si="50"/>
        <v>0</v>
      </c>
      <c r="Y95" s="47">
        <v>1</v>
      </c>
      <c r="Z95" s="47">
        <v>1</v>
      </c>
      <c r="AA95" s="46">
        <f t="shared" si="51"/>
        <v>0</v>
      </c>
      <c r="AB95" s="47">
        <v>1</v>
      </c>
      <c r="AC95" s="47">
        <v>1</v>
      </c>
      <c r="AD95" s="46">
        <f t="shared" si="52"/>
        <v>0</v>
      </c>
      <c r="AE95" s="47"/>
      <c r="AF95" s="30"/>
      <c r="AG95" s="46">
        <f t="shared" si="53"/>
        <v>0</v>
      </c>
      <c r="AH95" s="47"/>
      <c r="AI95" s="30"/>
      <c r="AJ95" s="46">
        <f t="shared" si="86"/>
        <v>0</v>
      </c>
      <c r="AK95" s="47"/>
      <c r="AL95" s="30"/>
      <c r="AM95" s="46">
        <f t="shared" si="87"/>
        <v>0</v>
      </c>
    </row>
    <row r="96" spans="1:39">
      <c r="A96" s="12"/>
      <c r="B96" s="48" t="s">
        <v>56</v>
      </c>
      <c r="C96" s="3"/>
      <c r="D96" s="3"/>
      <c r="E96" s="3"/>
      <c r="F96" s="13"/>
      <c r="G96" s="12"/>
      <c r="H96" s="61">
        <f t="shared" si="56"/>
        <v>7</v>
      </c>
      <c r="I96" s="30">
        <f t="shared" si="57"/>
        <v>7</v>
      </c>
      <c r="J96" s="30">
        <f t="shared" si="58"/>
        <v>0</v>
      </c>
      <c r="K96" s="3"/>
      <c r="L96" s="31"/>
      <c r="M96" s="47"/>
      <c r="N96" s="30"/>
      <c r="O96" s="46">
        <f t="shared" si="47"/>
        <v>0</v>
      </c>
      <c r="P96" s="62"/>
      <c r="Q96" s="30"/>
      <c r="R96" s="46">
        <f t="shared" si="48"/>
        <v>0</v>
      </c>
      <c r="S96" s="47">
        <v>4</v>
      </c>
      <c r="T96" s="47">
        <v>4</v>
      </c>
      <c r="U96" s="46">
        <f t="shared" si="49"/>
        <v>0</v>
      </c>
      <c r="V96" s="47"/>
      <c r="W96" s="30"/>
      <c r="X96" s="46">
        <f t="shared" si="50"/>
        <v>0</v>
      </c>
      <c r="Y96" s="47">
        <v>2</v>
      </c>
      <c r="Z96" s="47">
        <v>2</v>
      </c>
      <c r="AA96" s="46">
        <f t="shared" si="51"/>
        <v>0</v>
      </c>
      <c r="AB96" s="47">
        <v>1</v>
      </c>
      <c r="AC96" s="47">
        <v>1</v>
      </c>
      <c r="AD96" s="46">
        <f t="shared" si="52"/>
        <v>0</v>
      </c>
      <c r="AE96" s="47"/>
      <c r="AF96" s="30"/>
      <c r="AG96" s="46">
        <f t="shared" si="53"/>
        <v>0</v>
      </c>
      <c r="AH96" s="47"/>
      <c r="AI96" s="30"/>
      <c r="AJ96" s="46">
        <f t="shared" si="86"/>
        <v>0</v>
      </c>
      <c r="AK96" s="47"/>
      <c r="AL96" s="30"/>
      <c r="AM96" s="46">
        <f t="shared" si="87"/>
        <v>0</v>
      </c>
    </row>
    <row r="97" spans="1:39">
      <c r="A97" s="12"/>
      <c r="B97" s="3" t="s">
        <v>38</v>
      </c>
      <c r="C97" s="3"/>
      <c r="D97" s="3"/>
      <c r="E97" s="3"/>
      <c r="F97" s="13"/>
      <c r="G97" s="12"/>
      <c r="H97" s="61">
        <f t="shared" si="56"/>
        <v>34</v>
      </c>
      <c r="I97" s="30">
        <f t="shared" si="57"/>
        <v>34</v>
      </c>
      <c r="J97" s="30">
        <f t="shared" si="58"/>
        <v>0</v>
      </c>
      <c r="K97" s="3"/>
      <c r="L97" s="31"/>
      <c r="M97" s="47"/>
      <c r="N97" s="30"/>
      <c r="O97" s="46">
        <f t="shared" si="47"/>
        <v>0</v>
      </c>
      <c r="P97" s="62"/>
      <c r="Q97" s="30"/>
      <c r="R97" s="46">
        <f t="shared" si="48"/>
        <v>0</v>
      </c>
      <c r="S97" s="47">
        <v>24</v>
      </c>
      <c r="T97" s="47">
        <v>24</v>
      </c>
      <c r="U97" s="46">
        <f t="shared" si="49"/>
        <v>0</v>
      </c>
      <c r="V97" s="47"/>
      <c r="W97" s="30"/>
      <c r="X97" s="46">
        <f t="shared" si="50"/>
        <v>0</v>
      </c>
      <c r="Y97" s="47">
        <v>8</v>
      </c>
      <c r="Z97" s="47">
        <v>8</v>
      </c>
      <c r="AA97" s="46">
        <f t="shared" si="51"/>
        <v>0</v>
      </c>
      <c r="AB97" s="47">
        <v>2</v>
      </c>
      <c r="AC97" s="47">
        <v>2</v>
      </c>
      <c r="AD97" s="46">
        <f t="shared" si="52"/>
        <v>0</v>
      </c>
      <c r="AE97" s="47"/>
      <c r="AF97" s="30"/>
      <c r="AG97" s="46">
        <f t="shared" si="53"/>
        <v>0</v>
      </c>
      <c r="AH97" s="47"/>
      <c r="AI97" s="30"/>
      <c r="AJ97" s="46">
        <f t="shared" si="86"/>
        <v>0</v>
      </c>
      <c r="AK97" s="47"/>
      <c r="AL97" s="30"/>
      <c r="AM97" s="46">
        <f t="shared" si="87"/>
        <v>0</v>
      </c>
    </row>
    <row r="98" spans="1:39">
      <c r="A98" s="12"/>
      <c r="B98" s="3" t="s">
        <v>53</v>
      </c>
      <c r="C98" s="3"/>
      <c r="D98" s="3"/>
      <c r="E98" s="3"/>
      <c r="F98" s="13"/>
      <c r="G98" s="12"/>
      <c r="H98" s="61">
        <f t="shared" si="56"/>
        <v>90</v>
      </c>
      <c r="I98" s="30">
        <f t="shared" si="57"/>
        <v>90</v>
      </c>
      <c r="J98" s="30">
        <f t="shared" si="58"/>
        <v>0</v>
      </c>
      <c r="K98" s="3"/>
      <c r="L98" s="31"/>
      <c r="M98" s="47"/>
      <c r="N98" s="30"/>
      <c r="O98" s="46">
        <f t="shared" si="47"/>
        <v>0</v>
      </c>
      <c r="P98" s="62"/>
      <c r="Q98" s="30"/>
      <c r="R98" s="46">
        <f t="shared" si="48"/>
        <v>0</v>
      </c>
      <c r="S98" s="47">
        <v>80</v>
      </c>
      <c r="T98" s="47">
        <v>80</v>
      </c>
      <c r="U98" s="46">
        <f t="shared" si="49"/>
        <v>0</v>
      </c>
      <c r="V98" s="47"/>
      <c r="W98" s="30"/>
      <c r="X98" s="46">
        <f t="shared" si="50"/>
        <v>0</v>
      </c>
      <c r="Y98" s="47">
        <v>8</v>
      </c>
      <c r="Z98" s="47">
        <v>8</v>
      </c>
      <c r="AA98" s="46">
        <f t="shared" si="51"/>
        <v>0</v>
      </c>
      <c r="AB98" s="47">
        <v>2</v>
      </c>
      <c r="AC98" s="47">
        <v>2</v>
      </c>
      <c r="AD98" s="46">
        <f t="shared" si="52"/>
        <v>0</v>
      </c>
      <c r="AE98" s="47"/>
      <c r="AF98" s="30"/>
      <c r="AG98" s="46">
        <f t="shared" si="53"/>
        <v>0</v>
      </c>
      <c r="AH98" s="47"/>
      <c r="AI98" s="30"/>
      <c r="AJ98" s="46">
        <f t="shared" si="86"/>
        <v>0</v>
      </c>
      <c r="AK98" s="47"/>
      <c r="AL98" s="30"/>
      <c r="AM98" s="46">
        <f t="shared" si="87"/>
        <v>0</v>
      </c>
    </row>
    <row r="99" spans="1:39">
      <c r="A99" s="12"/>
      <c r="B99" s="48" t="s">
        <v>57</v>
      </c>
      <c r="C99" s="3"/>
      <c r="D99" s="3"/>
      <c r="E99" s="3"/>
      <c r="F99" s="13"/>
      <c r="G99" s="12"/>
      <c r="H99" s="61">
        <f t="shared" si="56"/>
        <v>11</v>
      </c>
      <c r="I99" s="30">
        <f t="shared" si="57"/>
        <v>11</v>
      </c>
      <c r="J99" s="30">
        <f t="shared" si="58"/>
        <v>0</v>
      </c>
      <c r="K99" s="3"/>
      <c r="L99" s="31"/>
      <c r="M99" s="47"/>
      <c r="N99" s="30"/>
      <c r="O99" s="46">
        <f t="shared" si="47"/>
        <v>0</v>
      </c>
      <c r="P99" s="62"/>
      <c r="Q99" s="30"/>
      <c r="R99" s="46">
        <f t="shared" si="48"/>
        <v>0</v>
      </c>
      <c r="S99" s="47">
        <v>8</v>
      </c>
      <c r="T99" s="47">
        <v>8</v>
      </c>
      <c r="U99" s="46">
        <f t="shared" si="49"/>
        <v>0</v>
      </c>
      <c r="V99" s="47"/>
      <c r="W99" s="30"/>
      <c r="X99" s="46">
        <f t="shared" si="50"/>
        <v>0</v>
      </c>
      <c r="Y99" s="47">
        <v>2</v>
      </c>
      <c r="Z99" s="47">
        <v>2</v>
      </c>
      <c r="AA99" s="46">
        <f t="shared" si="51"/>
        <v>0</v>
      </c>
      <c r="AB99" s="47">
        <v>1</v>
      </c>
      <c r="AC99" s="47">
        <v>1</v>
      </c>
      <c r="AD99" s="46">
        <f t="shared" si="52"/>
        <v>0</v>
      </c>
      <c r="AE99" s="47"/>
      <c r="AF99" s="30"/>
      <c r="AG99" s="46">
        <f t="shared" si="53"/>
        <v>0</v>
      </c>
      <c r="AH99" s="47"/>
      <c r="AI99" s="30"/>
      <c r="AJ99" s="46">
        <f t="shared" si="86"/>
        <v>0</v>
      </c>
      <c r="AK99" s="47"/>
      <c r="AL99" s="30"/>
      <c r="AM99" s="46">
        <f t="shared" si="87"/>
        <v>0</v>
      </c>
    </row>
    <row r="100" spans="1:39">
      <c r="A100" s="12"/>
      <c r="B100" s="48" t="s">
        <v>43</v>
      </c>
      <c r="C100" s="3"/>
      <c r="D100" s="3"/>
      <c r="E100" s="3"/>
      <c r="F100" s="13"/>
      <c r="G100" s="12"/>
      <c r="H100" s="61">
        <f t="shared" si="56"/>
        <v>21</v>
      </c>
      <c r="I100" s="30">
        <f t="shared" si="57"/>
        <v>21</v>
      </c>
      <c r="J100" s="30">
        <f t="shared" si="58"/>
        <v>0</v>
      </c>
      <c r="K100" s="3"/>
      <c r="L100" s="31"/>
      <c r="M100" s="47"/>
      <c r="N100" s="30"/>
      <c r="O100" s="46">
        <f t="shared" si="47"/>
        <v>0</v>
      </c>
      <c r="P100" s="62"/>
      <c r="Q100" s="30"/>
      <c r="R100" s="46">
        <f t="shared" si="48"/>
        <v>0</v>
      </c>
      <c r="S100" s="47">
        <v>16</v>
      </c>
      <c r="T100" s="47">
        <v>16</v>
      </c>
      <c r="U100" s="46">
        <f t="shared" si="49"/>
        <v>0</v>
      </c>
      <c r="V100" s="47"/>
      <c r="W100" s="30"/>
      <c r="X100" s="46">
        <f t="shared" si="50"/>
        <v>0</v>
      </c>
      <c r="Y100" s="47">
        <v>4</v>
      </c>
      <c r="Z100" s="47">
        <v>4</v>
      </c>
      <c r="AA100" s="46">
        <f t="shared" si="51"/>
        <v>0</v>
      </c>
      <c r="AB100" s="47">
        <v>1</v>
      </c>
      <c r="AC100" s="47">
        <v>1</v>
      </c>
      <c r="AD100" s="46">
        <f t="shared" si="52"/>
        <v>0</v>
      </c>
      <c r="AE100" s="47"/>
      <c r="AF100" s="30"/>
      <c r="AG100" s="46">
        <f t="shared" si="53"/>
        <v>0</v>
      </c>
      <c r="AH100" s="47"/>
      <c r="AI100" s="30"/>
      <c r="AJ100" s="46">
        <f t="shared" si="86"/>
        <v>0</v>
      </c>
      <c r="AK100" s="47"/>
      <c r="AL100" s="30"/>
      <c r="AM100" s="46">
        <f t="shared" si="87"/>
        <v>0</v>
      </c>
    </row>
    <row r="101" spans="1:39">
      <c r="A101" s="61"/>
      <c r="B101" s="48"/>
      <c r="C101" s="3"/>
      <c r="D101" s="3"/>
      <c r="E101" s="3"/>
      <c r="F101" s="13"/>
      <c r="G101" s="12"/>
      <c r="H101" s="61"/>
      <c r="I101" s="30"/>
      <c r="J101" s="30"/>
      <c r="K101" s="3"/>
      <c r="L101" s="31"/>
      <c r="M101" s="47"/>
      <c r="N101" s="30"/>
      <c r="O101" s="46"/>
      <c r="P101" s="62"/>
      <c r="Q101" s="30"/>
      <c r="R101" s="46"/>
      <c r="S101" s="47"/>
      <c r="T101" s="30"/>
      <c r="U101" s="46"/>
      <c r="V101" s="47"/>
      <c r="W101" s="30"/>
      <c r="X101" s="46"/>
      <c r="Y101" s="47"/>
      <c r="Z101" s="30"/>
      <c r="AA101" s="46"/>
      <c r="AB101" s="47">
        <v>1</v>
      </c>
      <c r="AC101" s="47">
        <v>1</v>
      </c>
      <c r="AD101" s="46"/>
      <c r="AE101" s="47"/>
      <c r="AF101" s="30"/>
      <c r="AG101" s="46"/>
      <c r="AH101" s="47"/>
      <c r="AI101" s="30"/>
      <c r="AJ101" s="46"/>
      <c r="AK101" s="47"/>
      <c r="AL101" s="30"/>
      <c r="AM101" s="46"/>
    </row>
    <row r="102" spans="1:39">
      <c r="A102" s="5" t="s">
        <v>87</v>
      </c>
      <c r="B102" s="3"/>
      <c r="C102" s="3"/>
      <c r="D102" s="3"/>
      <c r="E102" s="3"/>
      <c r="F102" s="13"/>
      <c r="G102" s="12"/>
      <c r="H102" s="59">
        <f>SUM(H103:H112)</f>
        <v>96</v>
      </c>
      <c r="I102" s="65">
        <f t="shared" ref="I102" si="88">N102+Q102+T102+W102+AC102+Z102+AF102</f>
        <v>122</v>
      </c>
      <c r="J102" s="59">
        <f>SUM(J103:J112)</f>
        <v>-26</v>
      </c>
      <c r="K102" s="3"/>
      <c r="L102" s="60"/>
      <c r="M102" s="59">
        <f t="shared" ref="M102:AM102" si="89">SUM(M103:M112)</f>
        <v>0</v>
      </c>
      <c r="N102" s="59">
        <f t="shared" si="89"/>
        <v>0</v>
      </c>
      <c r="O102" s="59">
        <f t="shared" si="89"/>
        <v>0</v>
      </c>
      <c r="P102" s="59">
        <f t="shared" si="89"/>
        <v>0</v>
      </c>
      <c r="Q102" s="59">
        <f t="shared" si="89"/>
        <v>0</v>
      </c>
      <c r="R102" s="59">
        <f t="shared" si="89"/>
        <v>0</v>
      </c>
      <c r="S102" s="59">
        <f>SUM(S103:S112)</f>
        <v>63</v>
      </c>
      <c r="T102" s="59">
        <f t="shared" si="89"/>
        <v>89</v>
      </c>
      <c r="U102" s="59">
        <f t="shared" si="89"/>
        <v>-26</v>
      </c>
      <c r="V102" s="59">
        <f>SUM(V103:V112)</f>
        <v>0</v>
      </c>
      <c r="W102" s="59">
        <f t="shared" si="89"/>
        <v>0</v>
      </c>
      <c r="X102" s="59">
        <f t="shared" si="89"/>
        <v>0</v>
      </c>
      <c r="Y102" s="59">
        <f t="shared" si="89"/>
        <v>20</v>
      </c>
      <c r="Z102" s="59">
        <f t="shared" si="89"/>
        <v>20</v>
      </c>
      <c r="AA102" s="59">
        <f t="shared" si="89"/>
        <v>0</v>
      </c>
      <c r="AB102" s="59">
        <f t="shared" si="89"/>
        <v>13</v>
      </c>
      <c r="AC102" s="59">
        <f t="shared" si="89"/>
        <v>13</v>
      </c>
      <c r="AD102" s="59">
        <f t="shared" si="89"/>
        <v>0</v>
      </c>
      <c r="AE102" s="59">
        <f t="shared" si="89"/>
        <v>0</v>
      </c>
      <c r="AF102" s="59">
        <f t="shared" si="89"/>
        <v>0</v>
      </c>
      <c r="AG102" s="59">
        <f t="shared" si="89"/>
        <v>0</v>
      </c>
      <c r="AH102" s="59">
        <f t="shared" si="89"/>
        <v>0</v>
      </c>
      <c r="AI102" s="59">
        <f t="shared" si="89"/>
        <v>0</v>
      </c>
      <c r="AJ102" s="59">
        <f t="shared" si="89"/>
        <v>0</v>
      </c>
      <c r="AK102" s="59">
        <f t="shared" si="89"/>
        <v>0</v>
      </c>
      <c r="AL102" s="59">
        <f t="shared" si="89"/>
        <v>0</v>
      </c>
      <c r="AM102" s="59">
        <f t="shared" si="89"/>
        <v>0</v>
      </c>
    </row>
    <row r="103" spans="1:39">
      <c r="A103" s="12"/>
      <c r="B103" s="3" t="s">
        <v>35</v>
      </c>
      <c r="C103" s="3"/>
      <c r="D103" s="3"/>
      <c r="E103" s="3"/>
      <c r="F103" s="13"/>
      <c r="G103" s="12"/>
      <c r="H103" s="61">
        <f t="shared" ref="H103:H112" si="90">M103+P103+S103+V103+AB103+Y103+AE103</f>
        <v>12</v>
      </c>
      <c r="I103" s="30">
        <f t="shared" ref="I103:I112" si="91">N103+Q103+T103+W103+AC103+Z103+AF103</f>
        <v>20</v>
      </c>
      <c r="J103" s="30">
        <f t="shared" ref="J103:J112" si="92">H103-I103</f>
        <v>-8</v>
      </c>
      <c r="K103" s="3"/>
      <c r="L103" s="142" t="s">
        <v>95</v>
      </c>
      <c r="M103" s="47"/>
      <c r="N103" s="30"/>
      <c r="O103" s="46">
        <f t="shared" ref="O103:O112" si="93">M103-N103</f>
        <v>0</v>
      </c>
      <c r="P103" s="62"/>
      <c r="Q103" s="30"/>
      <c r="R103" s="46">
        <f t="shared" ref="R103:R112" si="94">P103-Q103</f>
        <v>0</v>
      </c>
      <c r="S103" s="47">
        <v>8</v>
      </c>
      <c r="T103" s="47">
        <v>16</v>
      </c>
      <c r="U103" s="46">
        <f t="shared" ref="U103:U112" si="95">S103-T103</f>
        <v>-8</v>
      </c>
      <c r="V103" s="47"/>
      <c r="W103" s="30"/>
      <c r="X103" s="46">
        <f t="shared" ref="X103:X112" si="96">V103-W103</f>
        <v>0</v>
      </c>
      <c r="Y103" s="47">
        <v>2</v>
      </c>
      <c r="Z103" s="47">
        <v>2</v>
      </c>
      <c r="AA103" s="46">
        <f t="shared" ref="AA103:AA112" si="97">Y103-Z103</f>
        <v>0</v>
      </c>
      <c r="AB103" s="47">
        <v>2</v>
      </c>
      <c r="AC103" s="47">
        <v>2</v>
      </c>
      <c r="AD103" s="46">
        <f t="shared" ref="AD103:AD112" si="98">AB103-AC103</f>
        <v>0</v>
      </c>
      <c r="AE103" s="47"/>
      <c r="AF103" s="30"/>
      <c r="AG103" s="46">
        <f t="shared" ref="AG103:AG112" si="99">AE103-AF103</f>
        <v>0</v>
      </c>
      <c r="AH103" s="47"/>
      <c r="AI103" s="30"/>
      <c r="AJ103" s="46">
        <f t="shared" ref="AJ103:AJ112" si="100">AH103-AI103</f>
        <v>0</v>
      </c>
      <c r="AK103" s="47"/>
      <c r="AL103" s="30"/>
      <c r="AM103" s="46">
        <f t="shared" ref="AM103:AM112" si="101">AK103-AL103</f>
        <v>0</v>
      </c>
    </row>
    <row r="104" spans="1:39">
      <c r="A104" s="12"/>
      <c r="B104" s="3" t="s">
        <v>36</v>
      </c>
      <c r="C104" s="3"/>
      <c r="D104" s="3"/>
      <c r="E104" s="3"/>
      <c r="F104" s="13"/>
      <c r="G104" s="12"/>
      <c r="H104" s="61">
        <f t="shared" si="90"/>
        <v>11</v>
      </c>
      <c r="I104" s="30">
        <f t="shared" si="91"/>
        <v>15</v>
      </c>
      <c r="J104" s="30">
        <f t="shared" si="92"/>
        <v>-4</v>
      </c>
      <c r="K104" s="3"/>
      <c r="L104" s="143"/>
      <c r="M104" s="47"/>
      <c r="N104" s="30"/>
      <c r="O104" s="46">
        <f t="shared" si="93"/>
        <v>0</v>
      </c>
      <c r="P104" s="62"/>
      <c r="Q104" s="30"/>
      <c r="R104" s="46">
        <f t="shared" si="94"/>
        <v>0</v>
      </c>
      <c r="S104" s="47">
        <v>8</v>
      </c>
      <c r="T104" s="47">
        <v>12</v>
      </c>
      <c r="U104" s="46">
        <f t="shared" si="95"/>
        <v>-4</v>
      </c>
      <c r="V104" s="47"/>
      <c r="W104" s="30"/>
      <c r="X104" s="46">
        <f t="shared" si="96"/>
        <v>0</v>
      </c>
      <c r="Y104" s="47">
        <v>2</v>
      </c>
      <c r="Z104" s="47">
        <v>2</v>
      </c>
      <c r="AA104" s="46">
        <f t="shared" si="97"/>
        <v>0</v>
      </c>
      <c r="AB104" s="47">
        <v>1</v>
      </c>
      <c r="AC104" s="47">
        <v>1</v>
      </c>
      <c r="AD104" s="46">
        <f t="shared" si="98"/>
        <v>0</v>
      </c>
      <c r="AE104" s="47"/>
      <c r="AF104" s="30"/>
      <c r="AG104" s="46">
        <f t="shared" si="99"/>
        <v>0</v>
      </c>
      <c r="AH104" s="47"/>
      <c r="AI104" s="30"/>
      <c r="AJ104" s="46">
        <f t="shared" si="100"/>
        <v>0</v>
      </c>
      <c r="AK104" s="47"/>
      <c r="AL104" s="30"/>
      <c r="AM104" s="46">
        <f t="shared" si="101"/>
        <v>0</v>
      </c>
    </row>
    <row r="105" spans="1:39">
      <c r="A105" s="12"/>
      <c r="B105" s="3" t="s">
        <v>40</v>
      </c>
      <c r="C105" s="3"/>
      <c r="D105" s="3"/>
      <c r="E105" s="3"/>
      <c r="F105" s="13"/>
      <c r="G105" s="12"/>
      <c r="H105" s="61">
        <f t="shared" si="90"/>
        <v>7</v>
      </c>
      <c r="I105" s="30">
        <f t="shared" si="91"/>
        <v>8</v>
      </c>
      <c r="J105" s="30">
        <f t="shared" si="92"/>
        <v>-1</v>
      </c>
      <c r="K105" s="3"/>
      <c r="L105" s="143"/>
      <c r="M105" s="47"/>
      <c r="N105" s="30"/>
      <c r="O105" s="46">
        <f t="shared" si="93"/>
        <v>0</v>
      </c>
      <c r="P105" s="62"/>
      <c r="Q105" s="30"/>
      <c r="R105" s="46">
        <f t="shared" si="94"/>
        <v>0</v>
      </c>
      <c r="S105" s="47">
        <v>4</v>
      </c>
      <c r="T105" s="47">
        <v>5</v>
      </c>
      <c r="U105" s="46">
        <f t="shared" si="95"/>
        <v>-1</v>
      </c>
      <c r="V105" s="47"/>
      <c r="W105" s="30"/>
      <c r="X105" s="46">
        <f t="shared" si="96"/>
        <v>0</v>
      </c>
      <c r="Y105" s="47">
        <v>2</v>
      </c>
      <c r="Z105" s="47">
        <v>2</v>
      </c>
      <c r="AA105" s="46">
        <f t="shared" si="97"/>
        <v>0</v>
      </c>
      <c r="AB105" s="47">
        <v>1</v>
      </c>
      <c r="AC105" s="47">
        <v>1</v>
      </c>
      <c r="AD105" s="46">
        <f t="shared" si="98"/>
        <v>0</v>
      </c>
      <c r="AE105" s="47"/>
      <c r="AF105" s="30"/>
      <c r="AG105" s="46">
        <f t="shared" si="99"/>
        <v>0</v>
      </c>
      <c r="AH105" s="47"/>
      <c r="AI105" s="30"/>
      <c r="AJ105" s="46">
        <f t="shared" si="100"/>
        <v>0</v>
      </c>
      <c r="AK105" s="47"/>
      <c r="AL105" s="30"/>
      <c r="AM105" s="46">
        <f t="shared" si="101"/>
        <v>0</v>
      </c>
    </row>
    <row r="106" spans="1:39">
      <c r="A106" s="12"/>
      <c r="B106" s="3" t="s">
        <v>37</v>
      </c>
      <c r="C106" s="3"/>
      <c r="D106" s="3"/>
      <c r="E106" s="3"/>
      <c r="F106" s="13"/>
      <c r="G106" s="12"/>
      <c r="H106" s="61">
        <f t="shared" si="90"/>
        <v>11</v>
      </c>
      <c r="I106" s="30">
        <f t="shared" si="91"/>
        <v>13</v>
      </c>
      <c r="J106" s="30">
        <f t="shared" si="92"/>
        <v>-2</v>
      </c>
      <c r="K106" s="3"/>
      <c r="L106" s="143"/>
      <c r="M106" s="47"/>
      <c r="N106" s="30"/>
      <c r="O106" s="46">
        <f t="shared" si="93"/>
        <v>0</v>
      </c>
      <c r="P106" s="62"/>
      <c r="Q106" s="30"/>
      <c r="R106" s="46">
        <f t="shared" si="94"/>
        <v>0</v>
      </c>
      <c r="S106" s="47">
        <v>8</v>
      </c>
      <c r="T106" s="47">
        <v>10</v>
      </c>
      <c r="U106" s="46">
        <f t="shared" si="95"/>
        <v>-2</v>
      </c>
      <c r="V106" s="47"/>
      <c r="W106" s="30"/>
      <c r="X106" s="46">
        <f t="shared" si="96"/>
        <v>0</v>
      </c>
      <c r="Y106" s="47">
        <v>2</v>
      </c>
      <c r="Z106" s="47">
        <v>2</v>
      </c>
      <c r="AA106" s="46">
        <f t="shared" si="97"/>
        <v>0</v>
      </c>
      <c r="AB106" s="47">
        <v>1</v>
      </c>
      <c r="AC106" s="47">
        <v>1</v>
      </c>
      <c r="AD106" s="46">
        <f t="shared" si="98"/>
        <v>0</v>
      </c>
      <c r="AE106" s="47"/>
      <c r="AF106" s="30"/>
      <c r="AG106" s="46">
        <f t="shared" si="99"/>
        <v>0</v>
      </c>
      <c r="AH106" s="47"/>
      <c r="AI106" s="30"/>
      <c r="AJ106" s="46">
        <f t="shared" si="100"/>
        <v>0</v>
      </c>
      <c r="AK106" s="47"/>
      <c r="AL106" s="30"/>
      <c r="AM106" s="46">
        <f t="shared" si="101"/>
        <v>0</v>
      </c>
    </row>
    <row r="107" spans="1:39">
      <c r="A107" s="12"/>
      <c r="B107" s="48" t="s">
        <v>55</v>
      </c>
      <c r="C107" s="3"/>
      <c r="D107" s="3"/>
      <c r="E107" s="3"/>
      <c r="F107" s="13"/>
      <c r="G107" s="12"/>
      <c r="H107" s="61">
        <f t="shared" si="90"/>
        <v>3</v>
      </c>
      <c r="I107" s="30">
        <f t="shared" si="91"/>
        <v>3</v>
      </c>
      <c r="J107" s="30">
        <f t="shared" si="92"/>
        <v>0</v>
      </c>
      <c r="K107" s="3"/>
      <c r="L107" s="143"/>
      <c r="M107" s="47"/>
      <c r="N107" s="30"/>
      <c r="O107" s="46">
        <f t="shared" si="93"/>
        <v>0</v>
      </c>
      <c r="P107" s="62"/>
      <c r="Q107" s="30"/>
      <c r="R107" s="46">
        <f t="shared" si="94"/>
        <v>0</v>
      </c>
      <c r="S107" s="47">
        <v>1</v>
      </c>
      <c r="T107" s="47">
        <v>1</v>
      </c>
      <c r="U107" s="46">
        <f t="shared" si="95"/>
        <v>0</v>
      </c>
      <c r="V107" s="47"/>
      <c r="W107" s="30"/>
      <c r="X107" s="46">
        <f t="shared" si="96"/>
        <v>0</v>
      </c>
      <c r="Y107" s="47">
        <v>1</v>
      </c>
      <c r="Z107" s="47">
        <v>1</v>
      </c>
      <c r="AA107" s="46">
        <f t="shared" si="97"/>
        <v>0</v>
      </c>
      <c r="AB107" s="47">
        <v>1</v>
      </c>
      <c r="AC107" s="47">
        <v>1</v>
      </c>
      <c r="AD107" s="46">
        <f t="shared" si="98"/>
        <v>0</v>
      </c>
      <c r="AE107" s="47"/>
      <c r="AF107" s="30"/>
      <c r="AG107" s="46">
        <f t="shared" si="99"/>
        <v>0</v>
      </c>
      <c r="AH107" s="47"/>
      <c r="AI107" s="30"/>
      <c r="AJ107" s="46">
        <f t="shared" si="100"/>
        <v>0</v>
      </c>
      <c r="AK107" s="47"/>
      <c r="AL107" s="30"/>
      <c r="AM107" s="46">
        <f t="shared" si="101"/>
        <v>0</v>
      </c>
    </row>
    <row r="108" spans="1:39">
      <c r="A108" s="12"/>
      <c r="B108" s="48" t="s">
        <v>56</v>
      </c>
      <c r="C108" s="3"/>
      <c r="D108" s="3"/>
      <c r="E108" s="3"/>
      <c r="F108" s="13"/>
      <c r="G108" s="12"/>
      <c r="H108" s="61">
        <f t="shared" si="90"/>
        <v>5</v>
      </c>
      <c r="I108" s="30">
        <f t="shared" si="91"/>
        <v>6</v>
      </c>
      <c r="J108" s="30">
        <f t="shared" si="92"/>
        <v>-1</v>
      </c>
      <c r="K108" s="3"/>
      <c r="L108" s="143"/>
      <c r="M108" s="47"/>
      <c r="N108" s="30"/>
      <c r="O108" s="46">
        <f t="shared" si="93"/>
        <v>0</v>
      </c>
      <c r="P108" s="62"/>
      <c r="Q108" s="30"/>
      <c r="R108" s="46">
        <f t="shared" si="94"/>
        <v>0</v>
      </c>
      <c r="S108" s="47">
        <v>2</v>
      </c>
      <c r="T108" s="47">
        <v>3</v>
      </c>
      <c r="U108" s="46">
        <f t="shared" si="95"/>
        <v>-1</v>
      </c>
      <c r="V108" s="47"/>
      <c r="W108" s="30"/>
      <c r="X108" s="46">
        <f t="shared" si="96"/>
        <v>0</v>
      </c>
      <c r="Y108" s="47">
        <v>2</v>
      </c>
      <c r="Z108" s="47">
        <v>2</v>
      </c>
      <c r="AA108" s="46">
        <f t="shared" si="97"/>
        <v>0</v>
      </c>
      <c r="AB108" s="47">
        <v>1</v>
      </c>
      <c r="AC108" s="47">
        <v>1</v>
      </c>
      <c r="AD108" s="46">
        <f t="shared" si="98"/>
        <v>0</v>
      </c>
      <c r="AE108" s="47"/>
      <c r="AF108" s="30"/>
      <c r="AG108" s="46">
        <f t="shared" si="99"/>
        <v>0</v>
      </c>
      <c r="AH108" s="47"/>
      <c r="AI108" s="30"/>
      <c r="AJ108" s="46">
        <f t="shared" si="100"/>
        <v>0</v>
      </c>
      <c r="AK108" s="47"/>
      <c r="AL108" s="30"/>
      <c r="AM108" s="46">
        <f t="shared" si="101"/>
        <v>0</v>
      </c>
    </row>
    <row r="109" spans="1:39">
      <c r="A109" s="12"/>
      <c r="B109" s="3" t="s">
        <v>38</v>
      </c>
      <c r="C109" s="3"/>
      <c r="D109" s="3"/>
      <c r="E109" s="3"/>
      <c r="F109" s="13"/>
      <c r="G109" s="12"/>
      <c r="H109" s="61">
        <f t="shared" si="90"/>
        <v>11</v>
      </c>
      <c r="I109" s="30">
        <f t="shared" si="91"/>
        <v>11</v>
      </c>
      <c r="J109" s="30">
        <f t="shared" si="92"/>
        <v>0</v>
      </c>
      <c r="K109" s="3"/>
      <c r="L109" s="143"/>
      <c r="M109" s="47"/>
      <c r="N109" s="30"/>
      <c r="O109" s="46">
        <f t="shared" si="93"/>
        <v>0</v>
      </c>
      <c r="P109" s="62"/>
      <c r="Q109" s="30"/>
      <c r="R109" s="46">
        <f t="shared" si="94"/>
        <v>0</v>
      </c>
      <c r="S109" s="47">
        <v>8</v>
      </c>
      <c r="T109" s="47">
        <v>8</v>
      </c>
      <c r="U109" s="46">
        <f t="shared" si="95"/>
        <v>0</v>
      </c>
      <c r="V109" s="47"/>
      <c r="W109" s="30"/>
      <c r="X109" s="46">
        <f t="shared" si="96"/>
        <v>0</v>
      </c>
      <c r="Y109" s="47">
        <v>1</v>
      </c>
      <c r="Z109" s="47">
        <v>1</v>
      </c>
      <c r="AA109" s="46">
        <f t="shared" si="97"/>
        <v>0</v>
      </c>
      <c r="AB109" s="47">
        <v>2</v>
      </c>
      <c r="AC109" s="47">
        <v>2</v>
      </c>
      <c r="AD109" s="46">
        <f t="shared" si="98"/>
        <v>0</v>
      </c>
      <c r="AE109" s="47"/>
      <c r="AF109" s="30"/>
      <c r="AG109" s="46">
        <f t="shared" si="99"/>
        <v>0</v>
      </c>
      <c r="AH109" s="47"/>
      <c r="AI109" s="30"/>
      <c r="AJ109" s="46">
        <f t="shared" si="100"/>
        <v>0</v>
      </c>
      <c r="AK109" s="47"/>
      <c r="AL109" s="30"/>
      <c r="AM109" s="46">
        <f t="shared" si="101"/>
        <v>0</v>
      </c>
    </row>
    <row r="110" spans="1:39">
      <c r="A110" s="12"/>
      <c r="B110" s="3" t="s">
        <v>53</v>
      </c>
      <c r="C110" s="3"/>
      <c r="D110" s="3"/>
      <c r="E110" s="3"/>
      <c r="F110" s="13"/>
      <c r="G110" s="12"/>
      <c r="H110" s="61">
        <f t="shared" si="90"/>
        <v>20</v>
      </c>
      <c r="I110" s="30">
        <f t="shared" si="91"/>
        <v>28</v>
      </c>
      <c r="J110" s="30">
        <f t="shared" si="92"/>
        <v>-8</v>
      </c>
      <c r="K110" s="3"/>
      <c r="L110" s="143"/>
      <c r="M110" s="47"/>
      <c r="N110" s="30"/>
      <c r="O110" s="46">
        <f t="shared" si="93"/>
        <v>0</v>
      </c>
      <c r="P110" s="62"/>
      <c r="Q110" s="30"/>
      <c r="R110" s="46">
        <f t="shared" si="94"/>
        <v>0</v>
      </c>
      <c r="S110" s="47">
        <v>16</v>
      </c>
      <c r="T110" s="47">
        <v>24</v>
      </c>
      <c r="U110" s="46">
        <f t="shared" si="95"/>
        <v>-8</v>
      </c>
      <c r="V110" s="47"/>
      <c r="W110" s="30"/>
      <c r="X110" s="46">
        <f t="shared" si="96"/>
        <v>0</v>
      </c>
      <c r="Y110" s="47">
        <v>2</v>
      </c>
      <c r="Z110" s="47">
        <v>2</v>
      </c>
      <c r="AA110" s="46">
        <f t="shared" si="97"/>
        <v>0</v>
      </c>
      <c r="AB110" s="47">
        <v>2</v>
      </c>
      <c r="AC110" s="47">
        <v>2</v>
      </c>
      <c r="AD110" s="46">
        <f t="shared" si="98"/>
        <v>0</v>
      </c>
      <c r="AE110" s="47"/>
      <c r="AF110" s="30"/>
      <c r="AG110" s="46">
        <f t="shared" si="99"/>
        <v>0</v>
      </c>
      <c r="AH110" s="47"/>
      <c r="AI110" s="30"/>
      <c r="AJ110" s="46">
        <f t="shared" si="100"/>
        <v>0</v>
      </c>
      <c r="AK110" s="47"/>
      <c r="AL110" s="30"/>
      <c r="AM110" s="46">
        <f t="shared" si="101"/>
        <v>0</v>
      </c>
    </row>
    <row r="111" spans="1:39">
      <c r="A111" s="12"/>
      <c r="B111" s="48" t="s">
        <v>57</v>
      </c>
      <c r="C111" s="3"/>
      <c r="D111" s="3"/>
      <c r="E111" s="3"/>
      <c r="F111" s="13"/>
      <c r="G111" s="12"/>
      <c r="H111" s="61">
        <f t="shared" si="90"/>
        <v>7</v>
      </c>
      <c r="I111" s="30">
        <f t="shared" si="91"/>
        <v>7</v>
      </c>
      <c r="J111" s="30">
        <f t="shared" si="92"/>
        <v>0</v>
      </c>
      <c r="K111" s="3"/>
      <c r="L111" s="143"/>
      <c r="M111" s="47"/>
      <c r="N111" s="30"/>
      <c r="O111" s="46">
        <f t="shared" si="93"/>
        <v>0</v>
      </c>
      <c r="P111" s="62"/>
      <c r="Q111" s="30"/>
      <c r="R111" s="46">
        <f t="shared" si="94"/>
        <v>0</v>
      </c>
      <c r="S111" s="47">
        <v>4</v>
      </c>
      <c r="T111" s="47">
        <v>4</v>
      </c>
      <c r="U111" s="46">
        <f t="shared" si="95"/>
        <v>0</v>
      </c>
      <c r="V111" s="47"/>
      <c r="W111" s="30"/>
      <c r="X111" s="46">
        <f t="shared" si="96"/>
        <v>0</v>
      </c>
      <c r="Y111" s="47">
        <v>2</v>
      </c>
      <c r="Z111" s="47">
        <v>2</v>
      </c>
      <c r="AA111" s="46">
        <f t="shared" si="97"/>
        <v>0</v>
      </c>
      <c r="AB111" s="47">
        <v>1</v>
      </c>
      <c r="AC111" s="47">
        <v>1</v>
      </c>
      <c r="AD111" s="46">
        <f t="shared" si="98"/>
        <v>0</v>
      </c>
      <c r="AE111" s="47"/>
      <c r="AF111" s="30"/>
      <c r="AG111" s="46">
        <f t="shared" si="99"/>
        <v>0</v>
      </c>
      <c r="AH111" s="47"/>
      <c r="AI111" s="30"/>
      <c r="AJ111" s="46">
        <f t="shared" si="100"/>
        <v>0</v>
      </c>
      <c r="AK111" s="47"/>
      <c r="AL111" s="30"/>
      <c r="AM111" s="46">
        <f t="shared" si="101"/>
        <v>0</v>
      </c>
    </row>
    <row r="112" spans="1:39" ht="12" customHeight="1">
      <c r="A112" s="12"/>
      <c r="B112" s="48" t="s">
        <v>43</v>
      </c>
      <c r="C112" s="3"/>
      <c r="D112" s="3"/>
      <c r="E112" s="3"/>
      <c r="F112" s="13"/>
      <c r="G112" s="12"/>
      <c r="H112" s="61">
        <f t="shared" si="90"/>
        <v>9</v>
      </c>
      <c r="I112" s="30">
        <f t="shared" si="91"/>
        <v>11</v>
      </c>
      <c r="J112" s="30">
        <f t="shared" si="92"/>
        <v>-2</v>
      </c>
      <c r="K112" s="3"/>
      <c r="L112" s="143"/>
      <c r="M112" s="47"/>
      <c r="N112" s="30"/>
      <c r="O112" s="46">
        <f t="shared" si="93"/>
        <v>0</v>
      </c>
      <c r="P112" s="62"/>
      <c r="Q112" s="30"/>
      <c r="R112" s="46">
        <f t="shared" si="94"/>
        <v>0</v>
      </c>
      <c r="S112" s="47">
        <v>4</v>
      </c>
      <c r="T112" s="47">
        <v>6</v>
      </c>
      <c r="U112" s="46">
        <f t="shared" si="95"/>
        <v>-2</v>
      </c>
      <c r="V112" s="47"/>
      <c r="W112" s="30"/>
      <c r="X112" s="46">
        <f t="shared" si="96"/>
        <v>0</v>
      </c>
      <c r="Y112" s="47">
        <v>4</v>
      </c>
      <c r="Z112" s="47">
        <v>4</v>
      </c>
      <c r="AA112" s="46">
        <f t="shared" si="97"/>
        <v>0</v>
      </c>
      <c r="AB112" s="47">
        <v>1</v>
      </c>
      <c r="AC112" s="47">
        <v>1</v>
      </c>
      <c r="AD112" s="46">
        <f t="shared" si="98"/>
        <v>0</v>
      </c>
      <c r="AE112" s="47"/>
      <c r="AF112" s="30"/>
      <c r="AG112" s="46">
        <f t="shared" si="99"/>
        <v>0</v>
      </c>
      <c r="AH112" s="47"/>
      <c r="AI112" s="30"/>
      <c r="AJ112" s="46">
        <f t="shared" si="100"/>
        <v>0</v>
      </c>
      <c r="AK112" s="47"/>
      <c r="AL112" s="30"/>
      <c r="AM112" s="46">
        <f t="shared" si="101"/>
        <v>0</v>
      </c>
    </row>
    <row r="113" spans="1:39" ht="12" customHeight="1">
      <c r="A113" s="12"/>
      <c r="B113" s="48"/>
      <c r="C113" s="3"/>
      <c r="D113" s="3"/>
      <c r="E113" s="3"/>
      <c r="F113" s="13"/>
      <c r="G113" s="12"/>
      <c r="H113" s="61"/>
      <c r="I113" s="30"/>
      <c r="J113" s="61"/>
      <c r="K113" s="3"/>
      <c r="L113" s="31"/>
      <c r="M113" s="3"/>
      <c r="N113" s="61"/>
      <c r="O113" s="61"/>
      <c r="P113" s="3"/>
      <c r="Q113" s="61"/>
      <c r="R113" s="61"/>
      <c r="S113" s="3"/>
      <c r="T113" s="61"/>
      <c r="U113" s="61"/>
      <c r="V113" s="3"/>
      <c r="W113" s="61"/>
      <c r="X113" s="61"/>
      <c r="Y113" s="3"/>
      <c r="Z113" s="61"/>
      <c r="AA113" s="61"/>
      <c r="AB113" s="47"/>
      <c r="AC113" s="61"/>
      <c r="AD113" s="61"/>
      <c r="AE113" s="3"/>
      <c r="AF113" s="61"/>
      <c r="AG113" s="61"/>
      <c r="AH113" s="3"/>
      <c r="AI113" s="61"/>
      <c r="AJ113" s="61"/>
      <c r="AK113" s="3"/>
      <c r="AL113" s="61"/>
      <c r="AM113" s="61"/>
    </row>
    <row r="114" spans="1:39" ht="12" customHeight="1">
      <c r="A114" s="5" t="s">
        <v>93</v>
      </c>
      <c r="B114" s="48"/>
      <c r="C114" s="3"/>
      <c r="D114" s="3"/>
      <c r="E114" s="3"/>
      <c r="F114" s="13"/>
      <c r="G114" s="12"/>
      <c r="H114" s="59">
        <f>SUM(H115:H124)</f>
        <v>96</v>
      </c>
      <c r="I114" s="65">
        <f t="shared" ref="I114:I124" si="102">N114+Q114+T114+W114+AC114+Z114+AF114</f>
        <v>96</v>
      </c>
      <c r="J114" s="59">
        <f>SUM(J115:J124)</f>
        <v>0</v>
      </c>
      <c r="K114" s="3"/>
      <c r="L114" s="60"/>
      <c r="M114" s="59">
        <f t="shared" ref="M114:AM114" si="103">SUM(M115:M124)</f>
        <v>0</v>
      </c>
      <c r="N114" s="59">
        <f t="shared" si="103"/>
        <v>0</v>
      </c>
      <c r="O114" s="59">
        <f t="shared" si="103"/>
        <v>0</v>
      </c>
      <c r="P114" s="59">
        <f t="shared" si="103"/>
        <v>63</v>
      </c>
      <c r="Q114" s="59">
        <f t="shared" si="103"/>
        <v>63</v>
      </c>
      <c r="R114" s="59">
        <f t="shared" si="103"/>
        <v>0</v>
      </c>
      <c r="S114" s="59">
        <f>SUM(S115:S124)</f>
        <v>0</v>
      </c>
      <c r="T114" s="59">
        <f t="shared" si="103"/>
        <v>0</v>
      </c>
      <c r="U114" s="59">
        <f t="shared" si="103"/>
        <v>0</v>
      </c>
      <c r="V114" s="59">
        <f>SUM(V115:V124)</f>
        <v>0</v>
      </c>
      <c r="W114" s="59">
        <f t="shared" si="103"/>
        <v>0</v>
      </c>
      <c r="X114" s="59">
        <f t="shared" si="103"/>
        <v>0</v>
      </c>
      <c r="Y114" s="59">
        <f t="shared" si="103"/>
        <v>20</v>
      </c>
      <c r="Z114" s="59">
        <f t="shared" si="103"/>
        <v>20</v>
      </c>
      <c r="AA114" s="59">
        <f t="shared" si="103"/>
        <v>0</v>
      </c>
      <c r="AB114" s="59">
        <f t="shared" si="103"/>
        <v>13</v>
      </c>
      <c r="AC114" s="59">
        <f t="shared" si="103"/>
        <v>13</v>
      </c>
      <c r="AD114" s="59">
        <f t="shared" si="103"/>
        <v>0</v>
      </c>
      <c r="AE114" s="59">
        <f t="shared" si="103"/>
        <v>0</v>
      </c>
      <c r="AF114" s="59">
        <f t="shared" si="103"/>
        <v>0</v>
      </c>
      <c r="AG114" s="59">
        <f t="shared" si="103"/>
        <v>0</v>
      </c>
      <c r="AH114" s="59">
        <f t="shared" si="103"/>
        <v>0</v>
      </c>
      <c r="AI114" s="59">
        <f t="shared" si="103"/>
        <v>0</v>
      </c>
      <c r="AJ114" s="59">
        <f t="shared" si="103"/>
        <v>0</v>
      </c>
      <c r="AK114" s="59">
        <f t="shared" si="103"/>
        <v>0</v>
      </c>
      <c r="AL114" s="59">
        <f t="shared" si="103"/>
        <v>0</v>
      </c>
      <c r="AM114" s="59">
        <f t="shared" si="103"/>
        <v>0</v>
      </c>
    </row>
    <row r="115" spans="1:39" ht="12" customHeight="1">
      <c r="A115" s="12"/>
      <c r="B115" s="3" t="s">
        <v>35</v>
      </c>
      <c r="C115" s="3"/>
      <c r="D115" s="3"/>
      <c r="E115" s="3"/>
      <c r="F115" s="13"/>
      <c r="G115" s="12"/>
      <c r="H115" s="61">
        <f>M115+P115+S125+V115+AB115+Y115+AE115</f>
        <v>12</v>
      </c>
      <c r="I115" s="30">
        <f t="shared" si="102"/>
        <v>12</v>
      </c>
      <c r="J115" s="30">
        <f t="shared" ref="J115:J124" si="104">H115-I115</f>
        <v>0</v>
      </c>
      <c r="K115" s="3"/>
      <c r="L115" s="31"/>
      <c r="M115" s="47"/>
      <c r="N115" s="30"/>
      <c r="O115" s="46">
        <f t="shared" ref="O115:O124" si="105">M115-N115</f>
        <v>0</v>
      </c>
      <c r="P115" s="47">
        <v>8</v>
      </c>
      <c r="Q115" s="47">
        <v>8</v>
      </c>
      <c r="R115" s="46">
        <f t="shared" ref="R115:R124" si="106">P115-Q115</f>
        <v>0</v>
      </c>
      <c r="T115" s="30"/>
      <c r="U115" s="46">
        <f>S125-T115</f>
        <v>0</v>
      </c>
      <c r="V115" s="47"/>
      <c r="W115" s="30"/>
      <c r="X115" s="46">
        <f t="shared" ref="X115:X124" si="107">V115-W115</f>
        <v>0</v>
      </c>
      <c r="Y115" s="47">
        <v>2</v>
      </c>
      <c r="Z115" s="47">
        <v>2</v>
      </c>
      <c r="AA115" s="46">
        <f t="shared" ref="AA115:AA124" si="108">Y115-Z115</f>
        <v>0</v>
      </c>
      <c r="AB115" s="47">
        <v>2</v>
      </c>
      <c r="AC115" s="47">
        <v>2</v>
      </c>
      <c r="AD115" s="46">
        <f t="shared" ref="AD115:AD124" si="109">AB115-AC115</f>
        <v>0</v>
      </c>
      <c r="AE115" s="47"/>
      <c r="AF115" s="30"/>
      <c r="AG115" s="46">
        <f t="shared" ref="AG115:AG124" si="110">AE115-AF115</f>
        <v>0</v>
      </c>
      <c r="AH115" s="47"/>
      <c r="AI115" s="30"/>
      <c r="AJ115" s="46">
        <f t="shared" ref="AJ115:AJ124" si="111">AH115-AI115</f>
        <v>0</v>
      </c>
      <c r="AK115" s="47"/>
      <c r="AL115" s="30"/>
      <c r="AM115" s="46">
        <f t="shared" ref="AM115:AM124" si="112">AK115-AL115</f>
        <v>0</v>
      </c>
    </row>
    <row r="116" spans="1:39" ht="12" customHeight="1">
      <c r="A116" s="12"/>
      <c r="B116" s="3" t="s">
        <v>36</v>
      </c>
      <c r="C116" s="3"/>
      <c r="D116" s="3"/>
      <c r="E116" s="3"/>
      <c r="F116" s="13"/>
      <c r="G116" s="12"/>
      <c r="H116" s="61">
        <f t="shared" ref="H116:H124" si="113">M116+P116+S116+V116+AB116+Y116+AE116</f>
        <v>11</v>
      </c>
      <c r="I116" s="30">
        <f t="shared" si="102"/>
        <v>11</v>
      </c>
      <c r="J116" s="30">
        <f t="shared" si="104"/>
        <v>0</v>
      </c>
      <c r="K116" s="3"/>
      <c r="L116" s="31"/>
      <c r="M116" s="47"/>
      <c r="N116" s="30"/>
      <c r="O116" s="46">
        <f t="shared" si="105"/>
        <v>0</v>
      </c>
      <c r="P116" s="47">
        <v>8</v>
      </c>
      <c r="Q116" s="47">
        <v>8</v>
      </c>
      <c r="R116" s="46">
        <f t="shared" si="106"/>
        <v>0</v>
      </c>
      <c r="S116" s="47"/>
      <c r="T116" s="30"/>
      <c r="U116" s="46">
        <f t="shared" ref="U116:U124" si="114">S116-T116</f>
        <v>0</v>
      </c>
      <c r="V116" s="47"/>
      <c r="W116" s="30"/>
      <c r="X116" s="46">
        <f t="shared" si="107"/>
        <v>0</v>
      </c>
      <c r="Y116" s="47">
        <v>2</v>
      </c>
      <c r="Z116" s="47">
        <v>2</v>
      </c>
      <c r="AA116" s="46">
        <f t="shared" si="108"/>
        <v>0</v>
      </c>
      <c r="AB116" s="47">
        <v>1</v>
      </c>
      <c r="AC116" s="47">
        <v>1</v>
      </c>
      <c r="AD116" s="46">
        <f t="shared" si="109"/>
        <v>0</v>
      </c>
      <c r="AE116" s="47"/>
      <c r="AF116" s="30"/>
      <c r="AG116" s="46">
        <f t="shared" si="110"/>
        <v>0</v>
      </c>
      <c r="AH116" s="47"/>
      <c r="AI116" s="30"/>
      <c r="AJ116" s="46">
        <f t="shared" si="111"/>
        <v>0</v>
      </c>
      <c r="AK116" s="47"/>
      <c r="AL116" s="30"/>
      <c r="AM116" s="46">
        <f t="shared" si="112"/>
        <v>0</v>
      </c>
    </row>
    <row r="117" spans="1:39" ht="12" customHeight="1">
      <c r="A117" s="12"/>
      <c r="B117" s="3" t="s">
        <v>40</v>
      </c>
      <c r="C117" s="3"/>
      <c r="D117" s="3"/>
      <c r="E117" s="3"/>
      <c r="F117" s="13"/>
      <c r="G117" s="12"/>
      <c r="H117" s="61">
        <f t="shared" si="113"/>
        <v>7</v>
      </c>
      <c r="I117" s="30">
        <f t="shared" si="102"/>
        <v>7</v>
      </c>
      <c r="J117" s="30">
        <f t="shared" si="104"/>
        <v>0</v>
      </c>
      <c r="K117" s="3"/>
      <c r="L117" s="31"/>
      <c r="M117" s="47"/>
      <c r="N117" s="30"/>
      <c r="O117" s="46">
        <f t="shared" si="105"/>
        <v>0</v>
      </c>
      <c r="P117" s="47">
        <v>4</v>
      </c>
      <c r="Q117" s="47">
        <v>4</v>
      </c>
      <c r="R117" s="46">
        <f t="shared" si="106"/>
        <v>0</v>
      </c>
      <c r="S117" s="47"/>
      <c r="T117" s="30"/>
      <c r="U117" s="46">
        <f t="shared" si="114"/>
        <v>0</v>
      </c>
      <c r="V117" s="47"/>
      <c r="W117" s="30"/>
      <c r="X117" s="46">
        <f t="shared" si="107"/>
        <v>0</v>
      </c>
      <c r="Y117" s="47">
        <v>2</v>
      </c>
      <c r="Z117" s="47">
        <v>2</v>
      </c>
      <c r="AA117" s="46">
        <f t="shared" si="108"/>
        <v>0</v>
      </c>
      <c r="AB117" s="47">
        <v>1</v>
      </c>
      <c r="AC117" s="47">
        <v>1</v>
      </c>
      <c r="AD117" s="46">
        <f t="shared" si="109"/>
        <v>0</v>
      </c>
      <c r="AE117" s="47"/>
      <c r="AF117" s="30"/>
      <c r="AG117" s="46">
        <f t="shared" si="110"/>
        <v>0</v>
      </c>
      <c r="AH117" s="47"/>
      <c r="AI117" s="30"/>
      <c r="AJ117" s="46">
        <f t="shared" si="111"/>
        <v>0</v>
      </c>
      <c r="AK117" s="47"/>
      <c r="AL117" s="30"/>
      <c r="AM117" s="46">
        <f t="shared" si="112"/>
        <v>0</v>
      </c>
    </row>
    <row r="118" spans="1:39" ht="12" customHeight="1">
      <c r="A118" s="12"/>
      <c r="B118" s="3" t="s">
        <v>37</v>
      </c>
      <c r="C118" s="3"/>
      <c r="D118" s="3"/>
      <c r="E118" s="3"/>
      <c r="F118" s="13"/>
      <c r="G118" s="12"/>
      <c r="H118" s="61">
        <f t="shared" si="113"/>
        <v>11</v>
      </c>
      <c r="I118" s="30">
        <f t="shared" si="102"/>
        <v>11</v>
      </c>
      <c r="J118" s="30">
        <f t="shared" si="104"/>
        <v>0</v>
      </c>
      <c r="K118" s="3"/>
      <c r="L118" s="31"/>
      <c r="M118" s="47"/>
      <c r="N118" s="30"/>
      <c r="O118" s="46">
        <f t="shared" si="105"/>
        <v>0</v>
      </c>
      <c r="P118" s="47">
        <v>8</v>
      </c>
      <c r="Q118" s="47">
        <v>8</v>
      </c>
      <c r="R118" s="46">
        <f t="shared" si="106"/>
        <v>0</v>
      </c>
      <c r="S118" s="47"/>
      <c r="T118" s="30"/>
      <c r="U118" s="46">
        <f t="shared" si="114"/>
        <v>0</v>
      </c>
      <c r="V118" s="47"/>
      <c r="W118" s="30"/>
      <c r="X118" s="46">
        <f t="shared" si="107"/>
        <v>0</v>
      </c>
      <c r="Y118" s="47">
        <v>2</v>
      </c>
      <c r="Z118" s="47">
        <v>2</v>
      </c>
      <c r="AA118" s="46">
        <f t="shared" si="108"/>
        <v>0</v>
      </c>
      <c r="AB118" s="47">
        <v>1</v>
      </c>
      <c r="AC118" s="47">
        <v>1</v>
      </c>
      <c r="AD118" s="46">
        <f t="shared" si="109"/>
        <v>0</v>
      </c>
      <c r="AE118" s="47"/>
      <c r="AF118" s="30"/>
      <c r="AG118" s="46">
        <f t="shared" si="110"/>
        <v>0</v>
      </c>
      <c r="AH118" s="47"/>
      <c r="AI118" s="30"/>
      <c r="AJ118" s="46">
        <f t="shared" si="111"/>
        <v>0</v>
      </c>
      <c r="AK118" s="47"/>
      <c r="AL118" s="30"/>
      <c r="AM118" s="46">
        <f t="shared" si="112"/>
        <v>0</v>
      </c>
    </row>
    <row r="119" spans="1:39" ht="12" customHeight="1">
      <c r="A119" s="12"/>
      <c r="B119" s="48" t="s">
        <v>55</v>
      </c>
      <c r="C119" s="3"/>
      <c r="D119" s="3"/>
      <c r="E119" s="3"/>
      <c r="F119" s="13"/>
      <c r="G119" s="12"/>
      <c r="H119" s="61">
        <f t="shared" si="113"/>
        <v>3</v>
      </c>
      <c r="I119" s="30">
        <f t="shared" si="102"/>
        <v>3</v>
      </c>
      <c r="J119" s="30">
        <f t="shared" si="104"/>
        <v>0</v>
      </c>
      <c r="K119" s="3"/>
      <c r="L119" s="31"/>
      <c r="M119" s="47"/>
      <c r="N119" s="30"/>
      <c r="O119" s="46">
        <f t="shared" si="105"/>
        <v>0</v>
      </c>
      <c r="P119" s="47">
        <v>1</v>
      </c>
      <c r="Q119" s="47">
        <v>1</v>
      </c>
      <c r="R119" s="46">
        <f t="shared" si="106"/>
        <v>0</v>
      </c>
      <c r="S119" s="47"/>
      <c r="T119" s="30"/>
      <c r="U119" s="46">
        <f t="shared" si="114"/>
        <v>0</v>
      </c>
      <c r="V119" s="47"/>
      <c r="W119" s="30"/>
      <c r="X119" s="46">
        <f t="shared" si="107"/>
        <v>0</v>
      </c>
      <c r="Y119" s="47">
        <v>1</v>
      </c>
      <c r="Z119" s="47">
        <v>1</v>
      </c>
      <c r="AA119" s="46">
        <f t="shared" si="108"/>
        <v>0</v>
      </c>
      <c r="AB119" s="47">
        <v>1</v>
      </c>
      <c r="AC119" s="47">
        <v>1</v>
      </c>
      <c r="AD119" s="46">
        <f t="shared" si="109"/>
        <v>0</v>
      </c>
      <c r="AE119" s="47"/>
      <c r="AF119" s="30"/>
      <c r="AG119" s="46">
        <f t="shared" si="110"/>
        <v>0</v>
      </c>
      <c r="AH119" s="47"/>
      <c r="AI119" s="30"/>
      <c r="AJ119" s="46">
        <f t="shared" si="111"/>
        <v>0</v>
      </c>
      <c r="AK119" s="47"/>
      <c r="AL119" s="30"/>
      <c r="AM119" s="46">
        <f t="shared" si="112"/>
        <v>0</v>
      </c>
    </row>
    <row r="120" spans="1:39" ht="12" customHeight="1">
      <c r="A120" s="12"/>
      <c r="B120" s="48" t="s">
        <v>56</v>
      </c>
      <c r="C120" s="3"/>
      <c r="D120" s="3"/>
      <c r="E120" s="3"/>
      <c r="F120" s="13"/>
      <c r="G120" s="12"/>
      <c r="H120" s="61">
        <f t="shared" si="113"/>
        <v>5</v>
      </c>
      <c r="I120" s="30">
        <f t="shared" si="102"/>
        <v>5</v>
      </c>
      <c r="J120" s="30">
        <f t="shared" si="104"/>
        <v>0</v>
      </c>
      <c r="K120" s="3"/>
      <c r="L120" s="31"/>
      <c r="M120" s="47"/>
      <c r="N120" s="30"/>
      <c r="O120" s="46">
        <f t="shared" si="105"/>
        <v>0</v>
      </c>
      <c r="P120" s="47">
        <v>2</v>
      </c>
      <c r="Q120" s="47">
        <v>2</v>
      </c>
      <c r="R120" s="46">
        <f t="shared" si="106"/>
        <v>0</v>
      </c>
      <c r="S120" s="47"/>
      <c r="T120" s="30"/>
      <c r="U120" s="46">
        <f t="shared" si="114"/>
        <v>0</v>
      </c>
      <c r="V120" s="47"/>
      <c r="W120" s="30"/>
      <c r="X120" s="46">
        <f t="shared" si="107"/>
        <v>0</v>
      </c>
      <c r="Y120" s="47">
        <v>2</v>
      </c>
      <c r="Z120" s="47">
        <v>2</v>
      </c>
      <c r="AA120" s="46">
        <f t="shared" si="108"/>
        <v>0</v>
      </c>
      <c r="AB120" s="47">
        <v>1</v>
      </c>
      <c r="AC120" s="47">
        <v>1</v>
      </c>
      <c r="AD120" s="46">
        <f t="shared" si="109"/>
        <v>0</v>
      </c>
      <c r="AE120" s="47"/>
      <c r="AF120" s="30"/>
      <c r="AG120" s="46">
        <f t="shared" si="110"/>
        <v>0</v>
      </c>
      <c r="AH120" s="47"/>
      <c r="AI120" s="30"/>
      <c r="AJ120" s="46">
        <f t="shared" si="111"/>
        <v>0</v>
      </c>
      <c r="AK120" s="47"/>
      <c r="AL120" s="30"/>
      <c r="AM120" s="46">
        <f t="shared" si="112"/>
        <v>0</v>
      </c>
    </row>
    <row r="121" spans="1:39" ht="12" customHeight="1">
      <c r="A121" s="12"/>
      <c r="B121" s="3" t="s">
        <v>38</v>
      </c>
      <c r="C121" s="3"/>
      <c r="D121" s="3"/>
      <c r="E121" s="3"/>
      <c r="F121" s="13"/>
      <c r="G121" s="12"/>
      <c r="H121" s="61">
        <f t="shared" si="113"/>
        <v>11</v>
      </c>
      <c r="I121" s="30">
        <f t="shared" si="102"/>
        <v>11</v>
      </c>
      <c r="J121" s="30">
        <f t="shared" si="104"/>
        <v>0</v>
      </c>
      <c r="K121" s="3"/>
      <c r="L121" s="31"/>
      <c r="M121" s="47"/>
      <c r="N121" s="30"/>
      <c r="O121" s="46">
        <f t="shared" si="105"/>
        <v>0</v>
      </c>
      <c r="P121" s="47">
        <v>8</v>
      </c>
      <c r="Q121" s="47">
        <v>8</v>
      </c>
      <c r="R121" s="46">
        <f t="shared" si="106"/>
        <v>0</v>
      </c>
      <c r="S121" s="47"/>
      <c r="T121" s="30"/>
      <c r="U121" s="46">
        <f t="shared" si="114"/>
        <v>0</v>
      </c>
      <c r="V121" s="47"/>
      <c r="W121" s="30"/>
      <c r="X121" s="46">
        <f t="shared" si="107"/>
        <v>0</v>
      </c>
      <c r="Y121" s="47">
        <v>1</v>
      </c>
      <c r="Z121" s="47">
        <v>1</v>
      </c>
      <c r="AA121" s="46">
        <f t="shared" si="108"/>
        <v>0</v>
      </c>
      <c r="AB121" s="47">
        <v>2</v>
      </c>
      <c r="AC121" s="47">
        <v>2</v>
      </c>
      <c r="AD121" s="46">
        <f t="shared" si="109"/>
        <v>0</v>
      </c>
      <c r="AE121" s="47"/>
      <c r="AF121" s="30"/>
      <c r="AG121" s="46">
        <f t="shared" si="110"/>
        <v>0</v>
      </c>
      <c r="AH121" s="47"/>
      <c r="AI121" s="30"/>
      <c r="AJ121" s="46">
        <f t="shared" si="111"/>
        <v>0</v>
      </c>
      <c r="AK121" s="47"/>
      <c r="AL121" s="30"/>
      <c r="AM121" s="46">
        <f t="shared" si="112"/>
        <v>0</v>
      </c>
    </row>
    <row r="122" spans="1:39" ht="12" customHeight="1">
      <c r="A122" s="12"/>
      <c r="B122" s="3" t="s">
        <v>53</v>
      </c>
      <c r="C122" s="3"/>
      <c r="D122" s="3"/>
      <c r="E122" s="3"/>
      <c r="F122" s="13"/>
      <c r="G122" s="12"/>
      <c r="H122" s="61">
        <f t="shared" si="113"/>
        <v>20</v>
      </c>
      <c r="I122" s="30">
        <f t="shared" si="102"/>
        <v>20</v>
      </c>
      <c r="J122" s="30">
        <f t="shared" si="104"/>
        <v>0</v>
      </c>
      <c r="K122" s="3"/>
      <c r="L122" s="31"/>
      <c r="M122" s="47"/>
      <c r="N122" s="30"/>
      <c r="O122" s="46">
        <f t="shared" si="105"/>
        <v>0</v>
      </c>
      <c r="P122" s="47">
        <v>16</v>
      </c>
      <c r="Q122" s="47">
        <v>16</v>
      </c>
      <c r="R122" s="46">
        <f t="shared" si="106"/>
        <v>0</v>
      </c>
      <c r="S122" s="47"/>
      <c r="T122" s="30"/>
      <c r="U122" s="46">
        <f t="shared" si="114"/>
        <v>0</v>
      </c>
      <c r="V122" s="47"/>
      <c r="W122" s="30"/>
      <c r="X122" s="46">
        <f t="shared" si="107"/>
        <v>0</v>
      </c>
      <c r="Y122" s="47">
        <v>2</v>
      </c>
      <c r="Z122" s="47">
        <v>2</v>
      </c>
      <c r="AA122" s="46">
        <f t="shared" si="108"/>
        <v>0</v>
      </c>
      <c r="AB122" s="47">
        <v>2</v>
      </c>
      <c r="AC122" s="47">
        <v>2</v>
      </c>
      <c r="AD122" s="46">
        <f t="shared" si="109"/>
        <v>0</v>
      </c>
      <c r="AE122" s="47"/>
      <c r="AF122" s="30"/>
      <c r="AG122" s="46">
        <f t="shared" si="110"/>
        <v>0</v>
      </c>
      <c r="AH122" s="47"/>
      <c r="AI122" s="30"/>
      <c r="AJ122" s="46">
        <f t="shared" si="111"/>
        <v>0</v>
      </c>
      <c r="AK122" s="47"/>
      <c r="AL122" s="30"/>
      <c r="AM122" s="46">
        <f t="shared" si="112"/>
        <v>0</v>
      </c>
    </row>
    <row r="123" spans="1:39" ht="12" customHeight="1">
      <c r="A123" s="12"/>
      <c r="B123" s="48" t="s">
        <v>57</v>
      </c>
      <c r="C123" s="3"/>
      <c r="D123" s="3"/>
      <c r="E123" s="3"/>
      <c r="F123" s="13"/>
      <c r="G123" s="12"/>
      <c r="H123" s="61">
        <f t="shared" si="113"/>
        <v>7</v>
      </c>
      <c r="I123" s="30">
        <f t="shared" si="102"/>
        <v>7</v>
      </c>
      <c r="J123" s="30">
        <f t="shared" si="104"/>
        <v>0</v>
      </c>
      <c r="K123" s="3"/>
      <c r="L123" s="31"/>
      <c r="M123" s="47"/>
      <c r="N123" s="30"/>
      <c r="O123" s="46">
        <f t="shared" si="105"/>
        <v>0</v>
      </c>
      <c r="P123" s="47">
        <v>4</v>
      </c>
      <c r="Q123" s="47">
        <v>4</v>
      </c>
      <c r="R123" s="46">
        <f t="shared" si="106"/>
        <v>0</v>
      </c>
      <c r="S123" s="47"/>
      <c r="T123" s="30"/>
      <c r="U123" s="46">
        <f t="shared" si="114"/>
        <v>0</v>
      </c>
      <c r="V123" s="47"/>
      <c r="W123" s="30"/>
      <c r="X123" s="46">
        <f t="shared" si="107"/>
        <v>0</v>
      </c>
      <c r="Y123" s="47">
        <v>2</v>
      </c>
      <c r="Z123" s="47">
        <v>2</v>
      </c>
      <c r="AA123" s="46">
        <f t="shared" si="108"/>
        <v>0</v>
      </c>
      <c r="AB123" s="47">
        <v>1</v>
      </c>
      <c r="AC123" s="47">
        <v>1</v>
      </c>
      <c r="AD123" s="46">
        <f t="shared" si="109"/>
        <v>0</v>
      </c>
      <c r="AE123" s="47"/>
      <c r="AF123" s="30"/>
      <c r="AG123" s="46">
        <f t="shared" si="110"/>
        <v>0</v>
      </c>
      <c r="AH123" s="47"/>
      <c r="AI123" s="30"/>
      <c r="AJ123" s="46">
        <f t="shared" si="111"/>
        <v>0</v>
      </c>
      <c r="AK123" s="47"/>
      <c r="AL123" s="30"/>
      <c r="AM123" s="46">
        <f t="shared" si="112"/>
        <v>0</v>
      </c>
    </row>
    <row r="124" spans="1:39" ht="12" customHeight="1">
      <c r="A124" s="12"/>
      <c r="B124" s="48" t="s">
        <v>43</v>
      </c>
      <c r="C124" s="3"/>
      <c r="D124" s="3"/>
      <c r="E124" s="3"/>
      <c r="F124" s="13"/>
      <c r="G124" s="12"/>
      <c r="H124" s="61">
        <f t="shared" si="113"/>
        <v>9</v>
      </c>
      <c r="I124" s="30">
        <f t="shared" si="102"/>
        <v>9</v>
      </c>
      <c r="J124" s="30">
        <f t="shared" si="104"/>
        <v>0</v>
      </c>
      <c r="K124" s="3"/>
      <c r="L124" s="31"/>
      <c r="M124" s="47"/>
      <c r="N124" s="30"/>
      <c r="O124" s="46">
        <f t="shared" si="105"/>
        <v>0</v>
      </c>
      <c r="P124" s="47">
        <v>4</v>
      </c>
      <c r="Q124" s="47">
        <v>4</v>
      </c>
      <c r="R124" s="46">
        <f t="shared" si="106"/>
        <v>0</v>
      </c>
      <c r="S124" s="47"/>
      <c r="T124" s="30"/>
      <c r="U124" s="46">
        <f t="shared" si="114"/>
        <v>0</v>
      </c>
      <c r="V124" s="47"/>
      <c r="W124" s="30"/>
      <c r="X124" s="46">
        <f t="shared" si="107"/>
        <v>0</v>
      </c>
      <c r="Y124" s="47">
        <v>4</v>
      </c>
      <c r="Z124" s="47">
        <v>4</v>
      </c>
      <c r="AA124" s="46">
        <f t="shared" si="108"/>
        <v>0</v>
      </c>
      <c r="AB124" s="47">
        <v>1</v>
      </c>
      <c r="AC124" s="47">
        <v>1</v>
      </c>
      <c r="AD124" s="46">
        <f t="shared" si="109"/>
        <v>0</v>
      </c>
      <c r="AE124" s="47"/>
      <c r="AF124" s="30"/>
      <c r="AG124" s="46">
        <f t="shared" si="110"/>
        <v>0</v>
      </c>
      <c r="AH124" s="47"/>
      <c r="AI124" s="30"/>
      <c r="AJ124" s="46">
        <f t="shared" si="111"/>
        <v>0</v>
      </c>
      <c r="AK124" s="47"/>
      <c r="AL124" s="30"/>
      <c r="AM124" s="46">
        <f t="shared" si="112"/>
        <v>0</v>
      </c>
    </row>
    <row r="125" spans="1:39" ht="12" customHeight="1" thickBot="1">
      <c r="A125" s="12"/>
      <c r="B125" s="48"/>
      <c r="C125" s="3"/>
      <c r="D125" s="3"/>
      <c r="E125" s="3"/>
      <c r="F125" s="13"/>
      <c r="G125" s="12"/>
      <c r="H125" s="61"/>
      <c r="I125" s="30"/>
      <c r="J125" s="50"/>
      <c r="K125" s="3"/>
      <c r="L125" s="31"/>
      <c r="M125" s="3"/>
      <c r="N125" s="61"/>
      <c r="O125" s="61"/>
      <c r="P125" s="3"/>
      <c r="Q125" s="61"/>
      <c r="R125" s="61"/>
      <c r="S125" s="47"/>
      <c r="T125" s="61"/>
      <c r="U125" s="61"/>
      <c r="V125" s="3"/>
      <c r="W125" s="61"/>
      <c r="X125" s="61"/>
      <c r="Y125" s="3"/>
      <c r="Z125" s="61"/>
      <c r="AA125" s="61"/>
      <c r="AB125" s="47"/>
      <c r="AC125" s="61"/>
      <c r="AD125" s="61"/>
      <c r="AE125" s="3"/>
      <c r="AF125" s="61"/>
      <c r="AG125" s="61"/>
      <c r="AH125" s="3"/>
      <c r="AI125" s="61"/>
      <c r="AJ125" s="61"/>
      <c r="AK125" s="3"/>
      <c r="AL125" s="61"/>
      <c r="AM125" s="61"/>
    </row>
    <row r="126" spans="1:39" ht="14.25" customHeight="1" thickBot="1">
      <c r="A126" s="81" t="s">
        <v>97</v>
      </c>
      <c r="B126" s="82"/>
      <c r="C126" s="83"/>
      <c r="D126" s="83"/>
      <c r="E126" s="82"/>
      <c r="F126" s="84"/>
      <c r="G126" s="85"/>
      <c r="H126" s="86">
        <f>SUM(H127:H133)</f>
        <v>218</v>
      </c>
      <c r="I126" s="87">
        <f t="shared" si="57"/>
        <v>218</v>
      </c>
      <c r="J126" s="86">
        <f>SUM(J127:J133)</f>
        <v>0</v>
      </c>
      <c r="K126" s="82"/>
      <c r="L126" s="88"/>
      <c r="M126" s="86">
        <f t="shared" ref="M126:AM126" si="115">SUM(M127:M133)</f>
        <v>6</v>
      </c>
      <c r="N126" s="86">
        <f t="shared" si="115"/>
        <v>6</v>
      </c>
      <c r="O126" s="86">
        <f t="shared" si="115"/>
        <v>0</v>
      </c>
      <c r="P126" s="86">
        <f t="shared" si="115"/>
        <v>10</v>
      </c>
      <c r="Q126" s="86">
        <f t="shared" si="115"/>
        <v>10</v>
      </c>
      <c r="R126" s="86">
        <f t="shared" si="115"/>
        <v>0</v>
      </c>
      <c r="S126" s="86">
        <f t="shared" si="115"/>
        <v>10</v>
      </c>
      <c r="T126" s="86">
        <f t="shared" si="115"/>
        <v>10</v>
      </c>
      <c r="U126" s="86">
        <f t="shared" si="115"/>
        <v>0</v>
      </c>
      <c r="V126" s="86">
        <f t="shared" si="115"/>
        <v>66</v>
      </c>
      <c r="W126" s="86">
        <f t="shared" si="115"/>
        <v>66</v>
      </c>
      <c r="X126" s="86">
        <f t="shared" si="115"/>
        <v>0</v>
      </c>
      <c r="Y126" s="86">
        <f t="shared" si="115"/>
        <v>98</v>
      </c>
      <c r="Z126" s="86">
        <f t="shared" si="115"/>
        <v>98</v>
      </c>
      <c r="AA126" s="86">
        <f t="shared" si="115"/>
        <v>0</v>
      </c>
      <c r="AB126" s="86">
        <f t="shared" si="115"/>
        <v>26</v>
      </c>
      <c r="AC126" s="86">
        <f t="shared" si="115"/>
        <v>26</v>
      </c>
      <c r="AD126" s="86">
        <f t="shared" si="115"/>
        <v>0</v>
      </c>
      <c r="AE126" s="86">
        <f t="shared" si="115"/>
        <v>2</v>
      </c>
      <c r="AF126" s="86">
        <f t="shared" si="115"/>
        <v>2</v>
      </c>
      <c r="AG126" s="86">
        <f t="shared" si="115"/>
        <v>0</v>
      </c>
      <c r="AH126" s="86">
        <f t="shared" si="115"/>
        <v>1</v>
      </c>
      <c r="AI126" s="86">
        <f t="shared" si="115"/>
        <v>1</v>
      </c>
      <c r="AJ126" s="86">
        <f t="shared" si="115"/>
        <v>0</v>
      </c>
      <c r="AK126" s="86">
        <f t="shared" si="115"/>
        <v>1</v>
      </c>
      <c r="AL126" s="86">
        <f t="shared" si="115"/>
        <v>1</v>
      </c>
      <c r="AM126" s="89">
        <f t="shared" si="115"/>
        <v>0</v>
      </c>
    </row>
    <row r="127" spans="1:39">
      <c r="A127" s="12"/>
      <c r="B127" s="48" t="s">
        <v>41</v>
      </c>
      <c r="C127" s="3"/>
      <c r="D127" s="3"/>
      <c r="E127" s="3"/>
      <c r="F127" s="13"/>
      <c r="G127" s="12"/>
      <c r="H127" s="61">
        <f t="shared" si="56"/>
        <v>12</v>
      </c>
      <c r="I127" s="30">
        <f t="shared" si="57"/>
        <v>12</v>
      </c>
      <c r="J127" s="30">
        <f t="shared" si="58"/>
        <v>0</v>
      </c>
      <c r="K127" s="3"/>
      <c r="L127" s="31"/>
      <c r="M127" s="47"/>
      <c r="N127" s="30"/>
      <c r="O127" s="46">
        <f t="shared" si="47"/>
        <v>0</v>
      </c>
      <c r="P127" s="62"/>
      <c r="Q127" s="30"/>
      <c r="R127" s="46">
        <f t="shared" si="48"/>
        <v>0</v>
      </c>
      <c r="S127" s="47"/>
      <c r="T127" s="30"/>
      <c r="U127" s="46">
        <f t="shared" si="49"/>
        <v>0</v>
      </c>
      <c r="V127" s="47"/>
      <c r="W127" s="30"/>
      <c r="X127" s="46">
        <f t="shared" si="50"/>
        <v>0</v>
      </c>
      <c r="Y127" s="47">
        <v>8</v>
      </c>
      <c r="Z127" s="47">
        <v>8</v>
      </c>
      <c r="AA127" s="46">
        <f t="shared" si="51"/>
        <v>0</v>
      </c>
      <c r="AB127" s="47">
        <v>4</v>
      </c>
      <c r="AC127" s="47">
        <v>4</v>
      </c>
      <c r="AD127" s="46">
        <f t="shared" si="52"/>
        <v>0</v>
      </c>
      <c r="AE127" s="47"/>
      <c r="AF127" s="30"/>
      <c r="AG127" s="46">
        <f t="shared" si="53"/>
        <v>0</v>
      </c>
      <c r="AH127" s="47"/>
      <c r="AI127" s="30"/>
      <c r="AJ127" s="46">
        <f t="shared" ref="AJ127:AJ133" si="116">AH127-AI127</f>
        <v>0</v>
      </c>
      <c r="AK127" s="47"/>
      <c r="AL127" s="30"/>
      <c r="AM127" s="46">
        <f t="shared" ref="AM127:AM133" si="117">AK127-AL127</f>
        <v>0</v>
      </c>
    </row>
    <row r="128" spans="1:39">
      <c r="A128" s="12"/>
      <c r="B128" s="48" t="s">
        <v>45</v>
      </c>
      <c r="C128" s="3"/>
      <c r="D128" s="3"/>
      <c r="E128" s="3"/>
      <c r="F128" s="13"/>
      <c r="G128" s="12"/>
      <c r="H128" s="61">
        <f t="shared" si="56"/>
        <v>12</v>
      </c>
      <c r="I128" s="30">
        <f t="shared" si="57"/>
        <v>12</v>
      </c>
      <c r="J128" s="30">
        <f t="shared" si="58"/>
        <v>0</v>
      </c>
      <c r="K128" s="3"/>
      <c r="L128" s="31"/>
      <c r="M128" s="47"/>
      <c r="N128" s="30"/>
      <c r="O128" s="46">
        <f t="shared" si="47"/>
        <v>0</v>
      </c>
      <c r="P128" s="62"/>
      <c r="Q128" s="30"/>
      <c r="R128" s="46">
        <f t="shared" si="48"/>
        <v>0</v>
      </c>
      <c r="S128" s="47"/>
      <c r="T128" s="30"/>
      <c r="U128" s="46">
        <f t="shared" si="49"/>
        <v>0</v>
      </c>
      <c r="V128" s="47">
        <v>8</v>
      </c>
      <c r="W128" s="47">
        <v>8</v>
      </c>
      <c r="X128" s="46">
        <f t="shared" si="50"/>
        <v>0</v>
      </c>
      <c r="Y128" s="47"/>
      <c r="Z128" s="47"/>
      <c r="AA128" s="46">
        <f t="shared" si="51"/>
        <v>0</v>
      </c>
      <c r="AB128" s="47">
        <v>4</v>
      </c>
      <c r="AC128" s="47">
        <v>4</v>
      </c>
      <c r="AD128" s="46">
        <f t="shared" si="52"/>
        <v>0</v>
      </c>
      <c r="AE128" s="47"/>
      <c r="AF128" s="30"/>
      <c r="AG128" s="46">
        <f t="shared" si="53"/>
        <v>0</v>
      </c>
      <c r="AH128" s="47"/>
      <c r="AI128" s="30"/>
      <c r="AJ128" s="46">
        <f t="shared" si="116"/>
        <v>0</v>
      </c>
      <c r="AK128" s="47"/>
      <c r="AL128" s="30"/>
      <c r="AM128" s="46">
        <f t="shared" si="117"/>
        <v>0</v>
      </c>
    </row>
    <row r="129" spans="1:39">
      <c r="A129" s="5"/>
      <c r="B129" s="48" t="s">
        <v>42</v>
      </c>
      <c r="C129" s="3"/>
      <c r="D129" s="3"/>
      <c r="E129" s="3"/>
      <c r="F129" s="13"/>
      <c r="G129" s="12"/>
      <c r="H129" s="61">
        <f t="shared" si="56"/>
        <v>12</v>
      </c>
      <c r="I129" s="30">
        <f t="shared" si="57"/>
        <v>12</v>
      </c>
      <c r="J129" s="30">
        <f t="shared" si="58"/>
        <v>0</v>
      </c>
      <c r="K129" s="3"/>
      <c r="L129" s="31"/>
      <c r="M129" s="47"/>
      <c r="N129" s="30"/>
      <c r="O129" s="46">
        <f t="shared" si="47"/>
        <v>0</v>
      </c>
      <c r="P129" s="62"/>
      <c r="Q129" s="30"/>
      <c r="R129" s="46">
        <f t="shared" si="48"/>
        <v>0</v>
      </c>
      <c r="S129" s="47"/>
      <c r="T129" s="30"/>
      <c r="U129" s="46">
        <f t="shared" si="49"/>
        <v>0</v>
      </c>
      <c r="V129" s="47">
        <v>8</v>
      </c>
      <c r="W129" s="47">
        <v>8</v>
      </c>
      <c r="X129" s="46">
        <f t="shared" si="50"/>
        <v>0</v>
      </c>
      <c r="Y129" s="47"/>
      <c r="Z129" s="47"/>
      <c r="AA129" s="46">
        <f t="shared" si="51"/>
        <v>0</v>
      </c>
      <c r="AB129" s="47">
        <v>4</v>
      </c>
      <c r="AC129" s="47">
        <v>4</v>
      </c>
      <c r="AD129" s="46">
        <f t="shared" si="52"/>
        <v>0</v>
      </c>
      <c r="AE129" s="47"/>
      <c r="AF129" s="30"/>
      <c r="AG129" s="46">
        <f t="shared" si="53"/>
        <v>0</v>
      </c>
      <c r="AH129" s="47"/>
      <c r="AI129" s="30"/>
      <c r="AJ129" s="46">
        <f t="shared" si="116"/>
        <v>0</v>
      </c>
      <c r="AK129" s="47"/>
      <c r="AL129" s="30"/>
      <c r="AM129" s="46">
        <f t="shared" si="117"/>
        <v>0</v>
      </c>
    </row>
    <row r="130" spans="1:39">
      <c r="A130" s="12"/>
      <c r="B130" s="48" t="s">
        <v>54</v>
      </c>
      <c r="C130" s="3"/>
      <c r="D130" s="3"/>
      <c r="E130" s="3"/>
      <c r="F130" s="13"/>
      <c r="G130" s="12"/>
      <c r="H130" s="61">
        <f t="shared" si="56"/>
        <v>20</v>
      </c>
      <c r="I130" s="30">
        <f t="shared" si="57"/>
        <v>20</v>
      </c>
      <c r="J130" s="30">
        <f t="shared" si="58"/>
        <v>0</v>
      </c>
      <c r="K130" s="3"/>
      <c r="L130" s="31"/>
      <c r="M130" s="47"/>
      <c r="N130" s="30"/>
      <c r="O130" s="46">
        <f t="shared" si="47"/>
        <v>0</v>
      </c>
      <c r="P130" s="62"/>
      <c r="Q130" s="30"/>
      <c r="R130" s="46">
        <f t="shared" si="48"/>
        <v>0</v>
      </c>
      <c r="S130" s="47"/>
      <c r="T130" s="30"/>
      <c r="U130" s="46">
        <f t="shared" si="49"/>
        <v>0</v>
      </c>
      <c r="V130" s="47"/>
      <c r="W130" s="47"/>
      <c r="X130" s="46">
        <f t="shared" si="50"/>
        <v>0</v>
      </c>
      <c r="Y130" s="47">
        <v>16</v>
      </c>
      <c r="Z130" s="47">
        <v>16</v>
      </c>
      <c r="AA130" s="46">
        <f t="shared" si="51"/>
        <v>0</v>
      </c>
      <c r="AB130" s="47">
        <v>4</v>
      </c>
      <c r="AC130" s="47">
        <v>4</v>
      </c>
      <c r="AD130" s="46">
        <f t="shared" si="52"/>
        <v>0</v>
      </c>
      <c r="AE130" s="47"/>
      <c r="AF130" s="30"/>
      <c r="AG130" s="46">
        <f t="shared" si="53"/>
        <v>0</v>
      </c>
      <c r="AH130" s="47"/>
      <c r="AI130" s="30"/>
      <c r="AJ130" s="46">
        <f t="shared" si="116"/>
        <v>0</v>
      </c>
      <c r="AK130" s="47"/>
      <c r="AL130" s="30"/>
      <c r="AM130" s="46">
        <f t="shared" si="117"/>
        <v>0</v>
      </c>
    </row>
    <row r="131" spans="1:39" ht="13.8" thickBot="1">
      <c r="A131" s="12"/>
      <c r="B131" s="48" t="s">
        <v>59</v>
      </c>
      <c r="C131" s="3"/>
      <c r="D131" s="3"/>
      <c r="E131" s="3"/>
      <c r="F131" s="13"/>
      <c r="G131" s="12"/>
      <c r="H131" s="61">
        <f t="shared" ref="H131" si="118">M131+P131+S131+V131+AB131+Y131+AE131</f>
        <v>13</v>
      </c>
      <c r="I131" s="30">
        <f t="shared" ref="I131" si="119">N131+Q131+T131+W131+AC131+Z131+AF131</f>
        <v>13</v>
      </c>
      <c r="J131" s="30">
        <f>H131-I131</f>
        <v>0</v>
      </c>
      <c r="K131" s="3"/>
      <c r="L131" s="31"/>
      <c r="M131" s="62">
        <v>2</v>
      </c>
      <c r="N131" s="30">
        <v>2</v>
      </c>
      <c r="O131" s="30">
        <f>M131-N131</f>
        <v>0</v>
      </c>
      <c r="P131" s="30">
        <v>2</v>
      </c>
      <c r="Q131" s="30">
        <v>2</v>
      </c>
      <c r="R131" s="30">
        <f>P131-Q131</f>
        <v>0</v>
      </c>
      <c r="S131" s="30">
        <v>2</v>
      </c>
      <c r="T131" s="30">
        <v>2</v>
      </c>
      <c r="U131" s="30">
        <f>S131-T131</f>
        <v>0</v>
      </c>
      <c r="V131" s="30">
        <v>2</v>
      </c>
      <c r="W131" s="30">
        <v>2</v>
      </c>
      <c r="X131" s="30">
        <f>V131-W131</f>
        <v>0</v>
      </c>
      <c r="Y131" s="30">
        <v>2</v>
      </c>
      <c r="Z131" s="30">
        <v>2</v>
      </c>
      <c r="AA131" s="30">
        <f>Y131-Z131</f>
        <v>0</v>
      </c>
      <c r="AB131" s="30">
        <v>2</v>
      </c>
      <c r="AC131" s="30">
        <v>2</v>
      </c>
      <c r="AD131" s="30">
        <f>AB131-AC131</f>
        <v>0</v>
      </c>
      <c r="AE131" s="30">
        <v>1</v>
      </c>
      <c r="AF131" s="30">
        <v>1</v>
      </c>
      <c r="AG131" s="30">
        <f>AE131-AF131</f>
        <v>0</v>
      </c>
      <c r="AH131" s="30">
        <v>1</v>
      </c>
      <c r="AI131" s="30">
        <v>1</v>
      </c>
      <c r="AJ131" s="30">
        <f>AH131-AI131</f>
        <v>0</v>
      </c>
      <c r="AK131" s="30">
        <v>1</v>
      </c>
      <c r="AL131" s="30">
        <v>1</v>
      </c>
      <c r="AM131" s="30">
        <f>AK131-AL131</f>
        <v>0</v>
      </c>
    </row>
    <row r="132" spans="1:39">
      <c r="A132" s="12"/>
      <c r="B132" s="3" t="s">
        <v>46</v>
      </c>
      <c r="C132" s="3"/>
      <c r="D132" s="3"/>
      <c r="E132" s="3"/>
      <c r="F132" s="13"/>
      <c r="G132" s="12"/>
      <c r="H132" s="24">
        <f>M132+P132+S132+V132+AB132+Y132+AE132</f>
        <v>65</v>
      </c>
      <c r="I132" s="24">
        <f>N132+Q132+T132+W132+AC132+Z132+AF132</f>
        <v>65</v>
      </c>
      <c r="J132" s="24">
        <f>H132-I132</f>
        <v>0</v>
      </c>
      <c r="K132" s="3"/>
      <c r="L132" s="25"/>
      <c r="M132" s="74"/>
      <c r="N132" s="24"/>
      <c r="O132" s="24">
        <f>M132-N132</f>
        <v>0</v>
      </c>
      <c r="P132" s="24"/>
      <c r="Q132" s="24"/>
      <c r="R132" s="24">
        <f>P132-Q132</f>
        <v>0</v>
      </c>
      <c r="S132" s="24"/>
      <c r="T132" s="24"/>
      <c r="U132" s="24">
        <f>S132-T132</f>
        <v>0</v>
      </c>
      <c r="V132" s="24">
        <v>24</v>
      </c>
      <c r="W132" s="24">
        <v>24</v>
      </c>
      <c r="X132" s="24">
        <f>V132-W132</f>
        <v>0</v>
      </c>
      <c r="Y132" s="24">
        <v>32</v>
      </c>
      <c r="Z132" s="24">
        <v>32</v>
      </c>
      <c r="AA132" s="24">
        <f>Y132-Z132</f>
        <v>0</v>
      </c>
      <c r="AB132" s="24">
        <v>8</v>
      </c>
      <c r="AC132" s="24">
        <v>8</v>
      </c>
      <c r="AD132" s="24">
        <f>AB132-AC132</f>
        <v>0</v>
      </c>
      <c r="AE132" s="24">
        <v>1</v>
      </c>
      <c r="AF132" s="24">
        <v>1</v>
      </c>
      <c r="AG132" s="24">
        <f>AE132-AF132</f>
        <v>0</v>
      </c>
      <c r="AH132" s="24"/>
      <c r="AI132" s="24"/>
      <c r="AJ132" s="24">
        <f>AH132-AI132</f>
        <v>0</v>
      </c>
      <c r="AK132" s="24"/>
      <c r="AL132" s="24"/>
      <c r="AM132" s="24">
        <f>AK132-AL132</f>
        <v>0</v>
      </c>
    </row>
    <row r="133" spans="1:39" ht="13.8" thickBot="1">
      <c r="A133" s="12"/>
      <c r="B133" s="48" t="s">
        <v>39</v>
      </c>
      <c r="C133" s="3"/>
      <c r="D133" s="3"/>
      <c r="E133" s="3"/>
      <c r="F133" s="13"/>
      <c r="G133" s="12"/>
      <c r="H133" s="66">
        <f t="shared" si="56"/>
        <v>84</v>
      </c>
      <c r="I133" s="67">
        <f t="shared" si="57"/>
        <v>84</v>
      </c>
      <c r="J133" s="67">
        <f t="shared" si="58"/>
        <v>0</v>
      </c>
      <c r="K133" s="3"/>
      <c r="L133" s="37"/>
      <c r="M133" s="68">
        <v>4</v>
      </c>
      <c r="N133" s="67">
        <v>4</v>
      </c>
      <c r="O133" s="69">
        <f t="shared" si="47"/>
        <v>0</v>
      </c>
      <c r="P133" s="70">
        <v>8</v>
      </c>
      <c r="Q133" s="67">
        <v>8</v>
      </c>
      <c r="R133" s="69">
        <f t="shared" si="48"/>
        <v>0</v>
      </c>
      <c r="S133" s="68">
        <v>8</v>
      </c>
      <c r="T133" s="67">
        <v>8</v>
      </c>
      <c r="U133" s="46">
        <f t="shared" si="49"/>
        <v>0</v>
      </c>
      <c r="V133" s="68">
        <v>24</v>
      </c>
      <c r="W133" s="68">
        <v>24</v>
      </c>
      <c r="X133" s="69">
        <f t="shared" si="50"/>
        <v>0</v>
      </c>
      <c r="Y133" s="68">
        <v>40</v>
      </c>
      <c r="Z133" s="68">
        <v>40</v>
      </c>
      <c r="AA133" s="69">
        <f t="shared" si="51"/>
        <v>0</v>
      </c>
      <c r="AB133" s="68"/>
      <c r="AC133" s="68"/>
      <c r="AD133" s="69">
        <f t="shared" si="52"/>
        <v>0</v>
      </c>
      <c r="AE133" s="68"/>
      <c r="AF133" s="67"/>
      <c r="AG133" s="69">
        <f t="shared" si="53"/>
        <v>0</v>
      </c>
      <c r="AH133" s="68"/>
      <c r="AI133" s="67"/>
      <c r="AJ133" s="69">
        <f t="shared" si="116"/>
        <v>0</v>
      </c>
      <c r="AK133" s="68"/>
      <c r="AL133" s="67"/>
      <c r="AM133" s="69">
        <f t="shared" si="117"/>
        <v>0</v>
      </c>
    </row>
    <row r="134" spans="1:39" ht="5.25" customHeight="1" thickBot="1">
      <c r="A134" s="12"/>
      <c r="B134" s="3"/>
      <c r="C134" s="3"/>
      <c r="D134" s="3"/>
      <c r="E134" s="3"/>
      <c r="F134" s="13"/>
      <c r="G134" s="12"/>
      <c r="H134" s="3"/>
      <c r="I134" s="3"/>
      <c r="J134" s="3"/>
      <c r="K134" s="3"/>
      <c r="L134" s="71"/>
      <c r="M134" s="3"/>
      <c r="N134" s="3"/>
      <c r="O134" s="13"/>
      <c r="P134" s="3"/>
      <c r="Q134" s="3"/>
      <c r="R134" s="13"/>
      <c r="S134" s="12"/>
      <c r="T134" s="3"/>
      <c r="U134" s="72"/>
      <c r="V134" s="12"/>
      <c r="W134" s="3"/>
      <c r="X134" s="13"/>
      <c r="Y134" s="12"/>
      <c r="Z134" s="3"/>
      <c r="AA134" s="13"/>
      <c r="AB134" s="12"/>
      <c r="AC134" s="3"/>
      <c r="AD134" s="46"/>
      <c r="AE134" s="12"/>
      <c r="AF134" s="3"/>
      <c r="AG134" s="13"/>
      <c r="AH134" s="12"/>
      <c r="AI134" s="3"/>
      <c r="AJ134" s="13"/>
      <c r="AK134" s="12"/>
      <c r="AL134" s="3"/>
      <c r="AM134" s="13"/>
    </row>
    <row r="135" spans="1:39" ht="13.8" thickBot="1">
      <c r="A135" s="17" t="s">
        <v>44</v>
      </c>
      <c r="B135" s="18"/>
      <c r="C135" s="18"/>
      <c r="D135" s="18"/>
      <c r="E135" s="18"/>
      <c r="F135" s="19"/>
      <c r="G135" s="20"/>
      <c r="H135" s="21">
        <f>SUM(H137:H141)</f>
        <v>323</v>
      </c>
      <c r="I135" s="21">
        <f>SUM(I137:I141)</f>
        <v>323</v>
      </c>
      <c r="J135" s="21">
        <f>SUM(J137:J141)</f>
        <v>0</v>
      </c>
      <c r="K135" s="21"/>
      <c r="L135" s="41"/>
      <c r="M135" s="21">
        <f t="shared" ref="M135:AM135" si="120">SUM(M137:M141)</f>
        <v>0</v>
      </c>
      <c r="N135" s="21">
        <f t="shared" si="120"/>
        <v>0</v>
      </c>
      <c r="O135" s="22">
        <f t="shared" si="120"/>
        <v>0</v>
      </c>
      <c r="P135" s="21">
        <f t="shared" si="120"/>
        <v>0</v>
      </c>
      <c r="Q135" s="21">
        <f t="shared" si="120"/>
        <v>0</v>
      </c>
      <c r="R135" s="21">
        <f t="shared" si="120"/>
        <v>0</v>
      </c>
      <c r="S135" s="21">
        <f t="shared" si="120"/>
        <v>0</v>
      </c>
      <c r="T135" s="21">
        <f t="shared" si="120"/>
        <v>0</v>
      </c>
      <c r="U135" s="73">
        <f t="shared" si="120"/>
        <v>0</v>
      </c>
      <c r="V135" s="21">
        <f t="shared" si="120"/>
        <v>24</v>
      </c>
      <c r="W135" s="21">
        <f t="shared" si="120"/>
        <v>24</v>
      </c>
      <c r="X135" s="21">
        <f t="shared" si="120"/>
        <v>0</v>
      </c>
      <c r="Y135" s="21">
        <f t="shared" si="120"/>
        <v>153</v>
      </c>
      <c r="Z135" s="21">
        <f t="shared" si="120"/>
        <v>153</v>
      </c>
      <c r="AA135" s="21">
        <f t="shared" si="120"/>
        <v>0</v>
      </c>
      <c r="AB135" s="21">
        <f t="shared" si="120"/>
        <v>105</v>
      </c>
      <c r="AC135" s="21">
        <f t="shared" si="120"/>
        <v>105</v>
      </c>
      <c r="AD135" s="21">
        <f t="shared" si="120"/>
        <v>0</v>
      </c>
      <c r="AE135" s="21">
        <f t="shared" si="120"/>
        <v>44</v>
      </c>
      <c r="AF135" s="21">
        <f t="shared" si="120"/>
        <v>44</v>
      </c>
      <c r="AG135" s="21">
        <f t="shared" si="120"/>
        <v>0</v>
      </c>
      <c r="AH135" s="21">
        <f t="shared" si="120"/>
        <v>45</v>
      </c>
      <c r="AI135" s="21">
        <f t="shared" si="120"/>
        <v>45</v>
      </c>
      <c r="AJ135" s="21">
        <f t="shared" si="120"/>
        <v>0</v>
      </c>
      <c r="AK135" s="21">
        <f t="shared" si="120"/>
        <v>37</v>
      </c>
      <c r="AL135" s="21">
        <f t="shared" si="120"/>
        <v>37</v>
      </c>
      <c r="AM135" s="21">
        <f t="shared" si="120"/>
        <v>0</v>
      </c>
    </row>
    <row r="136" spans="1:39" s="58" customFormat="1" ht="4.5" customHeight="1">
      <c r="A136" s="52"/>
      <c r="B136" s="48"/>
      <c r="C136" s="48"/>
      <c r="D136" s="48"/>
      <c r="E136" s="48"/>
      <c r="F136" s="53"/>
      <c r="G136" s="54"/>
      <c r="H136" s="55"/>
      <c r="I136" s="55"/>
      <c r="J136" s="55"/>
      <c r="K136" s="55"/>
      <c r="L136" s="56"/>
      <c r="M136" s="52"/>
      <c r="N136" s="55"/>
      <c r="O136" s="57"/>
      <c r="P136" s="55"/>
      <c r="Q136" s="55"/>
      <c r="R136" s="57"/>
      <c r="S136" s="52"/>
      <c r="T136" s="55"/>
      <c r="U136" s="57"/>
      <c r="V136" s="52"/>
      <c r="W136" s="55"/>
      <c r="X136" s="57"/>
      <c r="Y136" s="52"/>
      <c r="Z136" s="55"/>
      <c r="AA136" s="57"/>
      <c r="AB136" s="52"/>
      <c r="AC136" s="55"/>
      <c r="AD136" s="46">
        <f t="shared" si="52"/>
        <v>0</v>
      </c>
      <c r="AE136" s="52"/>
      <c r="AF136" s="55"/>
      <c r="AG136" s="57"/>
      <c r="AH136" s="52"/>
      <c r="AI136" s="55"/>
      <c r="AJ136" s="57"/>
      <c r="AK136" s="52"/>
      <c r="AL136" s="55"/>
      <c r="AM136" s="57"/>
    </row>
    <row r="137" spans="1:39">
      <c r="A137" s="12"/>
      <c r="B137" s="3" t="s">
        <v>47</v>
      </c>
      <c r="C137" s="3"/>
      <c r="D137" s="3"/>
      <c r="E137" s="3"/>
      <c r="F137" s="13"/>
      <c r="G137" s="12"/>
      <c r="H137" s="61">
        <f t="shared" ref="H137:I140" si="121">M137+P137+S137+V137+AB137+Y137+AE137</f>
        <v>136</v>
      </c>
      <c r="I137" s="30">
        <f t="shared" si="121"/>
        <v>136</v>
      </c>
      <c r="J137" s="30">
        <f>H137-I137</f>
        <v>0</v>
      </c>
      <c r="K137" s="3"/>
      <c r="L137" s="31"/>
      <c r="M137" s="62"/>
      <c r="N137" s="30"/>
      <c r="O137" s="30">
        <f>M137-N137</f>
        <v>0</v>
      </c>
      <c r="P137" s="30"/>
      <c r="Q137" s="30"/>
      <c r="R137" s="30">
        <f>P137-Q137</f>
        <v>0</v>
      </c>
      <c r="S137" s="30"/>
      <c r="T137" s="30"/>
      <c r="U137" s="30">
        <f>S137-T137</f>
        <v>0</v>
      </c>
      <c r="V137" s="30">
        <v>24</v>
      </c>
      <c r="W137" s="30">
        <v>24</v>
      </c>
      <c r="X137" s="30">
        <f>V137-W137</f>
        <v>0</v>
      </c>
      <c r="Y137" s="30">
        <v>80</v>
      </c>
      <c r="Z137" s="30">
        <v>80</v>
      </c>
      <c r="AA137" s="30">
        <f>Y137-Z137</f>
        <v>0</v>
      </c>
      <c r="AB137" s="30">
        <v>32</v>
      </c>
      <c r="AC137" s="30">
        <v>32</v>
      </c>
      <c r="AD137" s="30">
        <f t="shared" si="52"/>
        <v>0</v>
      </c>
      <c r="AE137" s="30"/>
      <c r="AF137" s="30"/>
      <c r="AG137" s="30">
        <f>AE137-AF137</f>
        <v>0</v>
      </c>
      <c r="AH137" s="30"/>
      <c r="AI137" s="30"/>
      <c r="AJ137" s="30">
        <f>AH137-AI137</f>
        <v>0</v>
      </c>
      <c r="AK137" s="30"/>
      <c r="AL137" s="30"/>
      <c r="AM137" s="30">
        <f>AK137-AL137</f>
        <v>0</v>
      </c>
    </row>
    <row r="138" spans="1:39">
      <c r="A138" s="12"/>
      <c r="B138" s="3" t="s">
        <v>1</v>
      </c>
      <c r="C138" s="3"/>
      <c r="D138" s="3"/>
      <c r="E138" s="3"/>
      <c r="F138" s="13"/>
      <c r="G138" s="12"/>
      <c r="H138" s="61">
        <f t="shared" si="121"/>
        <v>128</v>
      </c>
      <c r="I138" s="30">
        <f t="shared" si="121"/>
        <v>128</v>
      </c>
      <c r="J138" s="30">
        <f>H138-I138</f>
        <v>0</v>
      </c>
      <c r="K138" s="3"/>
      <c r="L138" s="31"/>
      <c r="M138" s="62"/>
      <c r="N138" s="30"/>
      <c r="O138" s="30">
        <f>M138-N138</f>
        <v>0</v>
      </c>
      <c r="P138" s="30"/>
      <c r="Q138" s="30"/>
      <c r="R138" s="30">
        <f>P138-Q138</f>
        <v>0</v>
      </c>
      <c r="S138" s="30"/>
      <c r="T138" s="30"/>
      <c r="U138" s="30">
        <f>S138-T138</f>
        <v>0</v>
      </c>
      <c r="V138" s="30"/>
      <c r="W138" s="30"/>
      <c r="X138" s="30">
        <f>V138-W138</f>
        <v>0</v>
      </c>
      <c r="Y138" s="30">
        <v>48</v>
      </c>
      <c r="Z138" s="30">
        <v>48</v>
      </c>
      <c r="AA138" s="30">
        <f>Y138-Z138</f>
        <v>0</v>
      </c>
      <c r="AB138" s="30">
        <v>48</v>
      </c>
      <c r="AC138" s="30">
        <v>48</v>
      </c>
      <c r="AD138" s="30">
        <f t="shared" si="52"/>
        <v>0</v>
      </c>
      <c r="AE138" s="30">
        <v>32</v>
      </c>
      <c r="AF138" s="30">
        <v>32</v>
      </c>
      <c r="AG138" s="30">
        <f>AE138-AF138</f>
        <v>0</v>
      </c>
      <c r="AH138" s="30">
        <v>32</v>
      </c>
      <c r="AI138" s="30">
        <v>32</v>
      </c>
      <c r="AJ138" s="30">
        <f>AH138-AI138</f>
        <v>0</v>
      </c>
      <c r="AK138" s="30">
        <v>24</v>
      </c>
      <c r="AL138" s="30">
        <v>24</v>
      </c>
      <c r="AM138" s="30">
        <f>AK138-AL138</f>
        <v>0</v>
      </c>
    </row>
    <row r="139" spans="1:39">
      <c r="A139" s="12"/>
      <c r="B139" s="3" t="s">
        <v>98</v>
      </c>
      <c r="C139" s="3"/>
      <c r="D139" s="3"/>
      <c r="E139" s="3"/>
      <c r="F139" s="13"/>
      <c r="G139" s="12"/>
      <c r="H139" s="61">
        <v>0</v>
      </c>
      <c r="I139" s="30">
        <v>0</v>
      </c>
      <c r="J139" s="30">
        <f>H139-I139</f>
        <v>0</v>
      </c>
      <c r="K139" s="3"/>
      <c r="L139" s="119"/>
      <c r="M139" s="62"/>
      <c r="N139" s="30"/>
      <c r="O139" s="30">
        <f>M139-N139</f>
        <v>0</v>
      </c>
      <c r="P139" s="30"/>
      <c r="Q139" s="30"/>
      <c r="R139" s="30">
        <f>P139-Q139</f>
        <v>0</v>
      </c>
      <c r="S139" s="30"/>
      <c r="T139" s="30"/>
      <c r="U139" s="30">
        <f>S139-T139</f>
        <v>0</v>
      </c>
      <c r="V139" s="30"/>
      <c r="W139" s="30"/>
      <c r="X139" s="30">
        <f>V139-W139</f>
        <v>0</v>
      </c>
      <c r="Y139" s="30">
        <v>1</v>
      </c>
      <c r="Z139" s="30">
        <v>1</v>
      </c>
      <c r="AA139" s="30">
        <f>Y139-Z139</f>
        <v>0</v>
      </c>
      <c r="AB139" s="30">
        <v>1</v>
      </c>
      <c r="AC139" s="30">
        <v>1</v>
      </c>
      <c r="AD139" s="30">
        <f>AB139-AC139</f>
        <v>0</v>
      </c>
      <c r="AE139" s="30">
        <v>1</v>
      </c>
      <c r="AF139" s="30">
        <v>1</v>
      </c>
      <c r="AG139" s="30">
        <f>AE139-AF139</f>
        <v>0</v>
      </c>
      <c r="AH139" s="30">
        <v>1</v>
      </c>
      <c r="AI139" s="30">
        <v>1</v>
      </c>
      <c r="AJ139" s="30">
        <f>AH139-AI139</f>
        <v>0</v>
      </c>
      <c r="AK139" s="30">
        <v>1</v>
      </c>
      <c r="AL139" s="30">
        <v>1</v>
      </c>
      <c r="AM139" s="30">
        <f>AK139-AL139</f>
        <v>0</v>
      </c>
    </row>
    <row r="140" spans="1:39" ht="26.25" customHeight="1" thickBot="1">
      <c r="A140" s="12"/>
      <c r="B140" s="137" t="s">
        <v>60</v>
      </c>
      <c r="C140" s="138"/>
      <c r="D140" s="138"/>
      <c r="E140" s="138"/>
      <c r="F140" s="13"/>
      <c r="G140" s="12"/>
      <c r="H140" s="67">
        <f t="shared" si="121"/>
        <v>59</v>
      </c>
      <c r="I140" s="67">
        <f t="shared" si="121"/>
        <v>59</v>
      </c>
      <c r="J140" s="67">
        <f>H140-I140</f>
        <v>0</v>
      </c>
      <c r="K140" s="3"/>
      <c r="L140" s="37"/>
      <c r="M140" s="70"/>
      <c r="N140" s="67"/>
      <c r="O140" s="67">
        <f>M140-N140</f>
        <v>0</v>
      </c>
      <c r="P140" s="67"/>
      <c r="Q140" s="67"/>
      <c r="R140" s="67">
        <f>P140-Q140</f>
        <v>0</v>
      </c>
      <c r="S140" s="67"/>
      <c r="T140" s="67"/>
      <c r="U140" s="67">
        <f>S140-T140</f>
        <v>0</v>
      </c>
      <c r="V140" s="67"/>
      <c r="W140" s="67"/>
      <c r="X140" s="67">
        <f>V140-W140</f>
        <v>0</v>
      </c>
      <c r="Y140" s="67">
        <v>24</v>
      </c>
      <c r="Z140" s="67">
        <v>24</v>
      </c>
      <c r="AA140" s="67">
        <f>Y140-Z140</f>
        <v>0</v>
      </c>
      <c r="AB140" s="67">
        <v>24</v>
      </c>
      <c r="AC140" s="67">
        <v>24</v>
      </c>
      <c r="AD140" s="67">
        <f t="shared" si="52"/>
        <v>0</v>
      </c>
      <c r="AE140" s="67">
        <v>11</v>
      </c>
      <c r="AF140" s="67">
        <v>11</v>
      </c>
      <c r="AG140" s="67">
        <f>AE140-AF140</f>
        <v>0</v>
      </c>
      <c r="AH140" s="67">
        <v>12</v>
      </c>
      <c r="AI140" s="67">
        <v>12</v>
      </c>
      <c r="AJ140" s="67">
        <f>AH140-AI140</f>
        <v>0</v>
      </c>
      <c r="AK140" s="67">
        <v>12</v>
      </c>
      <c r="AL140" s="67">
        <v>12</v>
      </c>
      <c r="AM140" s="67">
        <f>AK140-AL140</f>
        <v>0</v>
      </c>
    </row>
    <row r="141" spans="1:39" ht="3.75" customHeight="1" thickBot="1">
      <c r="A141" s="12"/>
      <c r="B141" s="3"/>
      <c r="C141" s="3"/>
      <c r="D141" s="3"/>
      <c r="E141" s="3"/>
      <c r="F141" s="13"/>
      <c r="G141" s="12"/>
      <c r="H141" s="3"/>
      <c r="I141" s="3"/>
      <c r="J141" s="3"/>
      <c r="K141" s="3"/>
      <c r="L141" s="71"/>
      <c r="M141" s="12"/>
      <c r="N141" s="3"/>
      <c r="O141" s="13"/>
      <c r="P141" s="3"/>
      <c r="Q141" s="3"/>
      <c r="R141" s="13"/>
      <c r="S141" s="12"/>
      <c r="T141" s="3"/>
      <c r="U141" s="13"/>
      <c r="V141" s="12"/>
      <c r="W141" s="3"/>
      <c r="X141" s="13"/>
      <c r="Y141" s="12"/>
      <c r="Z141" s="3"/>
      <c r="AA141" s="13"/>
      <c r="AB141" s="12"/>
      <c r="AC141" s="3"/>
      <c r="AD141" s="46">
        <f t="shared" si="52"/>
        <v>0</v>
      </c>
      <c r="AE141" s="12"/>
      <c r="AF141" s="3"/>
      <c r="AG141" s="13"/>
      <c r="AH141" s="12"/>
      <c r="AI141" s="3"/>
      <c r="AJ141" s="13"/>
      <c r="AK141" s="12"/>
      <c r="AL141" s="3"/>
      <c r="AM141" s="13"/>
    </row>
    <row r="142" spans="1:39" ht="15.75" customHeight="1" thickBot="1">
      <c r="A142" s="17" t="s">
        <v>48</v>
      </c>
      <c r="B142" s="18"/>
      <c r="C142" s="18"/>
      <c r="D142" s="18"/>
      <c r="E142" s="18"/>
      <c r="F142" s="19"/>
      <c r="G142" s="20"/>
      <c r="H142" s="21">
        <f>SUM(H143:H144)</f>
        <v>264</v>
      </c>
      <c r="I142" s="21">
        <f t="shared" ref="I142:AG142" si="122">SUM(I143:I144)</f>
        <v>32</v>
      </c>
      <c r="J142" s="21">
        <f t="shared" si="122"/>
        <v>232</v>
      </c>
      <c r="K142" s="21"/>
      <c r="L142" s="41"/>
      <c r="M142" s="21">
        <f t="shared" si="122"/>
        <v>16</v>
      </c>
      <c r="N142" s="21">
        <f t="shared" si="122"/>
        <v>16</v>
      </c>
      <c r="O142" s="22">
        <f t="shared" si="122"/>
        <v>0</v>
      </c>
      <c r="P142" s="21">
        <f t="shared" si="122"/>
        <v>16</v>
      </c>
      <c r="Q142" s="21">
        <f t="shared" si="122"/>
        <v>16</v>
      </c>
      <c r="R142" s="21">
        <f t="shared" si="122"/>
        <v>0</v>
      </c>
      <c r="S142" s="21">
        <f t="shared" si="122"/>
        <v>16</v>
      </c>
      <c r="T142" s="21">
        <f t="shared" si="122"/>
        <v>0</v>
      </c>
      <c r="U142" s="21">
        <f t="shared" si="122"/>
        <v>16</v>
      </c>
      <c r="V142" s="21">
        <f t="shared" si="122"/>
        <v>32</v>
      </c>
      <c r="W142" s="21">
        <f t="shared" si="122"/>
        <v>0</v>
      </c>
      <c r="X142" s="21">
        <f t="shared" si="122"/>
        <v>32</v>
      </c>
      <c r="Y142" s="21">
        <f t="shared" si="122"/>
        <v>88</v>
      </c>
      <c r="Z142" s="21">
        <f t="shared" si="122"/>
        <v>0</v>
      </c>
      <c r="AA142" s="21">
        <f t="shared" si="122"/>
        <v>88</v>
      </c>
      <c r="AB142" s="21">
        <f t="shared" si="122"/>
        <v>48</v>
      </c>
      <c r="AC142" s="21">
        <f t="shared" si="122"/>
        <v>0</v>
      </c>
      <c r="AD142" s="21">
        <f t="shared" si="122"/>
        <v>88</v>
      </c>
      <c r="AE142" s="21">
        <f t="shared" si="122"/>
        <v>48</v>
      </c>
      <c r="AF142" s="21">
        <f t="shared" si="122"/>
        <v>0</v>
      </c>
      <c r="AG142" s="21">
        <f t="shared" si="122"/>
        <v>48</v>
      </c>
      <c r="AH142" s="21">
        <f t="shared" ref="AH142:AJ142" si="123">SUM(AH143:AH144)</f>
        <v>48</v>
      </c>
      <c r="AI142" s="21">
        <f t="shared" si="123"/>
        <v>0</v>
      </c>
      <c r="AJ142" s="21">
        <f t="shared" si="123"/>
        <v>48</v>
      </c>
      <c r="AK142" s="21">
        <f t="shared" ref="AK142:AM142" si="124">SUM(AK143:AK144)</f>
        <v>48</v>
      </c>
      <c r="AL142" s="21">
        <f t="shared" si="124"/>
        <v>0</v>
      </c>
      <c r="AM142" s="21">
        <f t="shared" si="124"/>
        <v>48</v>
      </c>
    </row>
    <row r="143" spans="1:39" ht="5.25" customHeight="1" thickBot="1">
      <c r="A143" s="12"/>
      <c r="B143" s="3"/>
      <c r="C143" s="3"/>
      <c r="D143" s="3"/>
      <c r="E143" s="3"/>
      <c r="F143" s="13"/>
      <c r="G143" s="12"/>
      <c r="H143" s="3"/>
      <c r="I143" s="3"/>
      <c r="J143" s="3"/>
      <c r="K143" s="3"/>
      <c r="L143" s="71"/>
      <c r="M143" s="12"/>
      <c r="N143" s="3"/>
      <c r="O143" s="13"/>
      <c r="P143" s="3"/>
      <c r="Q143" s="3"/>
      <c r="R143" s="13"/>
      <c r="S143" s="12"/>
      <c r="T143" s="3"/>
      <c r="U143" s="13"/>
      <c r="V143" s="12"/>
      <c r="W143" s="3"/>
      <c r="X143" s="13"/>
      <c r="Y143" s="12"/>
      <c r="Z143" s="3"/>
      <c r="AA143" s="13"/>
      <c r="AB143" s="12"/>
      <c r="AC143" s="3"/>
      <c r="AD143" s="13"/>
      <c r="AE143" s="12"/>
      <c r="AF143" s="3"/>
      <c r="AG143" s="13"/>
      <c r="AH143" s="12"/>
      <c r="AI143" s="3"/>
      <c r="AJ143" s="13"/>
      <c r="AK143" s="12"/>
      <c r="AL143" s="3"/>
      <c r="AM143" s="13"/>
    </row>
    <row r="144" spans="1:39" ht="13.8" thickBot="1">
      <c r="A144" s="12"/>
      <c r="B144" s="3" t="s">
        <v>96</v>
      </c>
      <c r="C144" s="3"/>
      <c r="D144" s="3"/>
      <c r="E144" s="3"/>
      <c r="F144" s="13"/>
      <c r="G144" s="12"/>
      <c r="H144" s="65">
        <f>M144+P144+S144+V144+AB144+Y144+AE144</f>
        <v>264</v>
      </c>
      <c r="I144" s="65">
        <f>N144+Q144+T144+W144+AC144+Z144+AF144</f>
        <v>32</v>
      </c>
      <c r="J144" s="65">
        <f>H144-I144</f>
        <v>232</v>
      </c>
      <c r="K144" s="3"/>
      <c r="L144" s="75"/>
      <c r="M144" s="63">
        <v>16</v>
      </c>
      <c r="N144" s="65">
        <v>16</v>
      </c>
      <c r="O144" s="76">
        <f>M144-N144</f>
        <v>0</v>
      </c>
      <c r="P144" s="63">
        <v>16</v>
      </c>
      <c r="Q144" s="65">
        <v>16</v>
      </c>
      <c r="R144" s="65">
        <f>P144-Q144</f>
        <v>0</v>
      </c>
      <c r="S144" s="65">
        <v>16</v>
      </c>
      <c r="T144" s="65"/>
      <c r="U144" s="65">
        <f>S144-T144</f>
        <v>16</v>
      </c>
      <c r="V144" s="65">
        <v>32</v>
      </c>
      <c r="W144" s="65"/>
      <c r="X144" s="65">
        <f>V144-W144</f>
        <v>32</v>
      </c>
      <c r="Y144" s="65">
        <v>88</v>
      </c>
      <c r="Z144" s="65"/>
      <c r="AA144" s="65">
        <f>Y144-Z144</f>
        <v>88</v>
      </c>
      <c r="AB144" s="65">
        <v>48</v>
      </c>
      <c r="AC144" s="65"/>
      <c r="AD144" s="65">
        <v>88</v>
      </c>
      <c r="AE144" s="65">
        <v>48</v>
      </c>
      <c r="AF144" s="65"/>
      <c r="AG144" s="65">
        <f>AE144-AF144</f>
        <v>48</v>
      </c>
      <c r="AH144" s="65">
        <v>48</v>
      </c>
      <c r="AI144" s="65"/>
      <c r="AJ144" s="65">
        <f>AH144-AI144</f>
        <v>48</v>
      </c>
      <c r="AK144" s="65">
        <v>48</v>
      </c>
      <c r="AL144" s="65"/>
      <c r="AM144" s="65">
        <f>AK144-AL144</f>
        <v>48</v>
      </c>
    </row>
    <row r="145" spans="1:39" ht="5.25" customHeight="1" thickBot="1">
      <c r="A145" s="12"/>
      <c r="B145" s="3"/>
      <c r="C145" s="3"/>
      <c r="D145" s="3"/>
      <c r="E145" s="3"/>
      <c r="F145" s="13"/>
      <c r="G145" s="12"/>
      <c r="H145" s="3"/>
      <c r="I145" s="3"/>
      <c r="J145" s="3"/>
      <c r="K145" s="3"/>
      <c r="L145" s="71"/>
      <c r="M145" s="12"/>
      <c r="N145" s="3"/>
      <c r="O145" s="13"/>
      <c r="P145" s="3"/>
      <c r="Q145" s="3"/>
      <c r="R145" s="13"/>
      <c r="S145" s="12"/>
      <c r="T145" s="3"/>
      <c r="U145" s="13"/>
      <c r="V145" s="12"/>
      <c r="W145" s="3"/>
      <c r="X145" s="13"/>
      <c r="Y145" s="12"/>
      <c r="Z145" s="3"/>
      <c r="AA145" s="13"/>
      <c r="AB145" s="12"/>
      <c r="AC145" s="3"/>
      <c r="AD145" s="13"/>
      <c r="AE145" s="12"/>
      <c r="AF145" s="3"/>
      <c r="AG145" s="13"/>
      <c r="AH145" s="12"/>
      <c r="AI145" s="3"/>
      <c r="AJ145" s="13"/>
      <c r="AK145" s="12"/>
      <c r="AL145" s="3"/>
      <c r="AM145" s="13"/>
    </row>
    <row r="146" spans="1:39" s="98" customFormat="1" ht="13.8" thickBot="1">
      <c r="A146" s="91" t="s">
        <v>6</v>
      </c>
      <c r="B146" s="92"/>
      <c r="C146" s="92"/>
      <c r="D146" s="92"/>
      <c r="E146" s="92"/>
      <c r="F146" s="93"/>
      <c r="G146" s="94"/>
      <c r="H146" s="95">
        <f>H13+H21+H36+H135+H142</f>
        <v>2772</v>
      </c>
      <c r="I146" s="95">
        <f>I13+I21+I36+I135+I142</f>
        <v>2505.5</v>
      </c>
      <c r="J146" s="95">
        <f>J13+J21+J36+J135+J142</f>
        <v>266.5</v>
      </c>
      <c r="K146" s="95"/>
      <c r="L146" s="96"/>
      <c r="M146" s="95">
        <f>M13+M21+M36+M135+M142+M102+M74</f>
        <v>242.5</v>
      </c>
      <c r="N146" s="95">
        <f>N13+N21+N36+N135+N142</f>
        <v>230</v>
      </c>
      <c r="O146" s="97">
        <f>O13+O21+O36+O135+O142</f>
        <v>12.5</v>
      </c>
      <c r="P146" s="95">
        <f>P13+P21+P36+P135+P142+P102+P74</f>
        <v>343.5</v>
      </c>
      <c r="Q146" s="95">
        <f>Q13+Q21+Q36+Q135+Q142</f>
        <v>311</v>
      </c>
      <c r="R146" s="95">
        <f>R13+R21+R36+R135+R142</f>
        <v>32.5</v>
      </c>
      <c r="S146" s="95">
        <f>S13+S21+S36+S135+S142+S102+S74</f>
        <v>465.5</v>
      </c>
      <c r="T146" s="95">
        <f>T13+T21+T36+T135+T142</f>
        <v>234</v>
      </c>
      <c r="U146" s="95">
        <f>U13+U21+U36+U135+U142</f>
        <v>48.5</v>
      </c>
      <c r="V146" s="95">
        <f>V13+V21+V36+V135+V142+V102+V74</f>
        <v>708.5</v>
      </c>
      <c r="W146" s="95">
        <f>W13+W21+W36+W135+W142</f>
        <v>652</v>
      </c>
      <c r="X146" s="95">
        <f>X13+X21+X36+X135+X142+X102+X74</f>
        <v>56.5</v>
      </c>
      <c r="Y146" s="95">
        <f>Y13+Y21+Y36+Y135+Y142+Y102+Y74</f>
        <v>802</v>
      </c>
      <c r="Z146" s="95">
        <f>Z13+Z21+Z36+Z135+Z142</f>
        <v>619.5</v>
      </c>
      <c r="AA146" s="95">
        <f>AA13+AA21+AA36+AA135+AA142</f>
        <v>125.5</v>
      </c>
      <c r="AB146" s="95">
        <f>AB13+AB21+AB36+AB135+AB142+AB102+AB74</f>
        <v>356</v>
      </c>
      <c r="AC146" s="95">
        <f>AC13+AC21+AC36+AC135+AC142</f>
        <v>277</v>
      </c>
      <c r="AD146" s="95">
        <f>AD13+AD21+AD36+AD135+AD142</f>
        <v>93</v>
      </c>
      <c r="AE146" s="95">
        <f>AE13+AE21+AE36+AE135+AE142+AE102+AE74</f>
        <v>123</v>
      </c>
      <c r="AF146" s="95">
        <f>AF13+AF21+AF36+AF135+AF142</f>
        <v>75</v>
      </c>
      <c r="AG146" s="95">
        <f>AG13+AG21+AG36+AG135+AG142</f>
        <v>48</v>
      </c>
      <c r="AH146" s="95">
        <f>AH13+AH21+AH36+AH135+AH142+AH102+AH74</f>
        <v>123</v>
      </c>
      <c r="AI146" s="95">
        <f>AI13+AI21+AI36+AI135+AI142</f>
        <v>75</v>
      </c>
      <c r="AJ146" s="95">
        <f>AJ13+AJ21+AJ36+AJ135+AJ142</f>
        <v>48</v>
      </c>
      <c r="AK146" s="95">
        <f>AK13+AK21+AK36+AK135+AK142+AK102+AK74</f>
        <v>115</v>
      </c>
      <c r="AL146" s="95">
        <f>AL13+AL21+AL36+AL135+AL142</f>
        <v>67</v>
      </c>
      <c r="AM146" s="95">
        <f>AM13+AM21+AM36+AM135+AM142</f>
        <v>48</v>
      </c>
    </row>
    <row r="147" spans="1:39">
      <c r="L147" s="77"/>
    </row>
  </sheetData>
  <mergeCells count="50">
    <mergeCell ref="A10:F11"/>
    <mergeCell ref="H10:J10"/>
    <mergeCell ref="L10:L11"/>
    <mergeCell ref="B140:E140"/>
    <mergeCell ref="AE10:AG10"/>
    <mergeCell ref="M10:O10"/>
    <mergeCell ref="P10:R10"/>
    <mergeCell ref="S10:U10"/>
    <mergeCell ref="V10:X10"/>
    <mergeCell ref="Y10:AA10"/>
    <mergeCell ref="AB10:AD10"/>
    <mergeCell ref="A90:F90"/>
    <mergeCell ref="A38:F38"/>
    <mergeCell ref="A62:F62"/>
    <mergeCell ref="A74:F74"/>
    <mergeCell ref="L103:L112"/>
    <mergeCell ref="G6:H6"/>
    <mergeCell ref="J6:L6"/>
    <mergeCell ref="A8:B8"/>
    <mergeCell ref="C8:F8"/>
    <mergeCell ref="G8:H8"/>
    <mergeCell ref="J8:L8"/>
    <mergeCell ref="AH10:AJ10"/>
    <mergeCell ref="AK10:AM10"/>
    <mergeCell ref="A3:B3"/>
    <mergeCell ref="C3:F3"/>
    <mergeCell ref="G3:H3"/>
    <mergeCell ref="J3:L3"/>
    <mergeCell ref="A4:B4"/>
    <mergeCell ref="C4:F4"/>
    <mergeCell ref="G4:H4"/>
    <mergeCell ref="J4:L4"/>
    <mergeCell ref="A5:B5"/>
    <mergeCell ref="C5:F5"/>
    <mergeCell ref="G5:H5"/>
    <mergeCell ref="J5:L5"/>
    <mergeCell ref="A6:B6"/>
    <mergeCell ref="C6:F6"/>
    <mergeCell ref="A88:F89"/>
    <mergeCell ref="H88:J88"/>
    <mergeCell ref="L88:L89"/>
    <mergeCell ref="M88:O88"/>
    <mergeCell ref="P88:R88"/>
    <mergeCell ref="AH88:AJ88"/>
    <mergeCell ref="AK88:AM88"/>
    <mergeCell ref="S88:U88"/>
    <mergeCell ref="V88:X88"/>
    <mergeCell ref="Y88:AA88"/>
    <mergeCell ref="AB88:AD88"/>
    <mergeCell ref="AE88:AG88"/>
  </mergeCells>
  <pageMargins left="0.70866141732283472" right="0.70866141732283472" top="0.74803149606299213" bottom="0.74803149606299213" header="0.31496062992125984" footer="0.31496062992125984"/>
  <pageSetup paperSize="9" scale="36" fitToHeight="2" orientation="landscape" errors="blank" verticalDpi="300" r:id="rId1"/>
  <headerFooter>
    <oddHeader xml:space="preserve">&amp;RMODEL AUDIT FILE 2013
PE 1.  BUDGET V ACTUAL HOURS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selection sqref="A1:F5"/>
    </sheetView>
  </sheetViews>
  <sheetFormatPr defaultRowHeight="13.2"/>
  <cols>
    <col min="1" max="1" width="17" customWidth="1"/>
    <col min="2" max="2" width="17.88671875" customWidth="1"/>
    <col min="3" max="3" width="12.88671875" customWidth="1"/>
    <col min="4" max="4" width="16.33203125" customWidth="1"/>
    <col min="5" max="5" width="19" customWidth="1"/>
    <col min="6" max="7" width="19.44140625" customWidth="1"/>
  </cols>
  <sheetData>
    <row r="1" spans="1:6" ht="26.4">
      <c r="A1" s="100" t="s">
        <v>15</v>
      </c>
      <c r="B1" s="102" t="s">
        <v>70</v>
      </c>
      <c r="C1" s="101" t="s">
        <v>20</v>
      </c>
      <c r="D1" s="101" t="s">
        <v>14</v>
      </c>
      <c r="E1" s="101" t="s">
        <v>12</v>
      </c>
      <c r="F1" s="105" t="s">
        <v>13</v>
      </c>
    </row>
    <row r="2" spans="1:6">
      <c r="A2" s="103" t="s">
        <v>16</v>
      </c>
      <c r="B2" s="4" t="s">
        <v>79</v>
      </c>
      <c r="C2" s="104" t="s">
        <v>23</v>
      </c>
      <c r="D2" s="4" t="s">
        <v>73</v>
      </c>
      <c r="E2" s="4" t="s">
        <v>74</v>
      </c>
      <c r="F2" s="106" t="s">
        <v>80</v>
      </c>
    </row>
    <row r="3" spans="1:6">
      <c r="A3" s="103" t="s">
        <v>17</v>
      </c>
      <c r="B3" s="4" t="s">
        <v>71</v>
      </c>
      <c r="C3" s="104" t="s">
        <v>22</v>
      </c>
      <c r="D3" s="4" t="s">
        <v>77</v>
      </c>
      <c r="E3" s="4" t="s">
        <v>75</v>
      </c>
      <c r="F3" s="106" t="s">
        <v>81</v>
      </c>
    </row>
    <row r="4" spans="1:6">
      <c r="A4" s="103" t="s">
        <v>18</v>
      </c>
      <c r="B4" s="4" t="s">
        <v>72</v>
      </c>
      <c r="C4" s="104" t="s">
        <v>21</v>
      </c>
      <c r="D4" s="4" t="s">
        <v>78</v>
      </c>
      <c r="E4" s="4" t="s">
        <v>76</v>
      </c>
      <c r="F4" s="106" t="s">
        <v>82</v>
      </c>
    </row>
    <row r="5" spans="1:6" ht="13.8" thickBot="1">
      <c r="A5" s="107" t="s">
        <v>19</v>
      </c>
      <c r="B5" s="108" t="s">
        <v>83</v>
      </c>
      <c r="C5" s="109"/>
      <c r="D5" s="110"/>
      <c r="E5" s="110"/>
      <c r="F5" s="111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 v Actual hours</vt:lpstr>
      <vt:lpstr>Sheet1</vt:lpstr>
    </vt:vector>
  </TitlesOfParts>
  <Company>WOW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Ezther</dc:creator>
  <cp:lastModifiedBy>EszterRapanos</cp:lastModifiedBy>
  <cp:lastPrinted>2013-11-22T07:18:53Z</cp:lastPrinted>
  <dcterms:created xsi:type="dcterms:W3CDTF">2007-11-15T06:26:30Z</dcterms:created>
  <dcterms:modified xsi:type="dcterms:W3CDTF">2013-11-22T07:19:12Z</dcterms:modified>
</cp:coreProperties>
</file>